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lecsandra.r\Desktop\"/>
    </mc:Choice>
  </mc:AlternateContent>
  <xr:revisionPtr revIDLastSave="0" documentId="8_{CE89D830-5046-4CD8-86C8-C5AE8B296161}" xr6:coauthVersionLast="47" xr6:coauthVersionMax="47" xr10:uidLastSave="{00000000-0000-0000-0000-000000000000}"/>
  <workbookProtection workbookAlgorithmName="SHA-512" workbookHashValue="aJgpC7z9opuKXFy23eL1t+tVIJz491L5PVQh7Qo3XC4/bVxld+WoEC8t7h+W+oyAlU3yJLsraBp07SfzGdXteg==" workbookSaltValue="mIZCVQaeF7B4998OV1xbig==" workbookSpinCount="100000" lockStructure="1"/>
  <bookViews>
    <workbookView xWindow="20370" yWindow="-120" windowWidth="29040" windowHeight="15840" xr2:uid="{00000000-000D-0000-FFFF-FFFF00000000}"/>
  </bookViews>
  <sheets>
    <sheet name="VENDA" sheetId="1" r:id="rId1"/>
  </sheets>
  <definedNames>
    <definedName name="_xlnm._FilterDatabase" localSheetId="0" hidden="1">VENDA!$A$10:$N$26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1" l="1"/>
  <c r="M39" i="1" s="1"/>
  <c r="E39" i="1" l="1"/>
  <c r="F39" i="1"/>
  <c r="G39" i="1"/>
  <c r="K39" i="1"/>
  <c r="H39" i="1"/>
  <c r="L39" i="1"/>
  <c r="J39" i="1"/>
  <c r="I38" i="1"/>
  <c r="M38" i="1" s="1"/>
  <c r="F38" i="1" s="1"/>
  <c r="I37" i="1"/>
  <c r="M37" i="1" s="1"/>
  <c r="G37" i="1" s="1"/>
  <c r="I36" i="1"/>
  <c r="M36" i="1" s="1"/>
  <c r="I42" i="1"/>
  <c r="M42" i="1" s="1"/>
  <c r="I41" i="1"/>
  <c r="M41" i="1" s="1"/>
  <c r="I40" i="1"/>
  <c r="M40" i="1" s="1"/>
  <c r="I35" i="1"/>
  <c r="M35" i="1" s="1"/>
  <c r="H35" i="1" s="1"/>
  <c r="I34" i="1"/>
  <c r="M34" i="1" s="1"/>
  <c r="I33" i="1"/>
  <c r="M33" i="1" s="1"/>
  <c r="L33" i="1" s="1"/>
  <c r="I32" i="1"/>
  <c r="M32" i="1" s="1"/>
  <c r="I31" i="1"/>
  <c r="M31" i="1" s="1"/>
  <c r="I30" i="1"/>
  <c r="M30" i="1" s="1"/>
  <c r="L30" i="1" s="1"/>
  <c r="I29" i="1"/>
  <c r="M29" i="1" s="1"/>
  <c r="I28" i="1"/>
  <c r="M28" i="1" s="1"/>
  <c r="L28" i="1" s="1"/>
  <c r="I27" i="1"/>
  <c r="M27" i="1" s="1"/>
  <c r="I26" i="1"/>
  <c r="M26" i="1" s="1"/>
  <c r="J26" i="1" s="1"/>
  <c r="I25" i="1"/>
  <c r="M25" i="1" s="1"/>
  <c r="I24" i="1"/>
  <c r="M24" i="1" s="1"/>
  <c r="L24" i="1" s="1"/>
  <c r="I23" i="1"/>
  <c r="M23" i="1" s="1"/>
  <c r="F23" i="1" s="1"/>
  <c r="I22" i="1"/>
  <c r="M22" i="1" s="1"/>
  <c r="I21" i="1"/>
  <c r="M21" i="1" s="1"/>
  <c r="I20" i="1"/>
  <c r="M20" i="1" s="1"/>
  <c r="J20" i="1" s="1"/>
  <c r="I19" i="1"/>
  <c r="M19" i="1" s="1"/>
  <c r="I18" i="1"/>
  <c r="M18" i="1" s="1"/>
  <c r="L18" i="1" s="1"/>
  <c r="I17" i="1"/>
  <c r="M17" i="1" s="1"/>
  <c r="I16" i="1"/>
  <c r="M16" i="1" s="1"/>
  <c r="J16" i="1" s="1"/>
  <c r="I15" i="1"/>
  <c r="M15" i="1" s="1"/>
  <c r="K15" i="1" s="1"/>
  <c r="I14" i="1"/>
  <c r="M14" i="1" s="1"/>
  <c r="L14" i="1" s="1"/>
  <c r="I13" i="1"/>
  <c r="M13" i="1" s="1"/>
  <c r="I12" i="1"/>
  <c r="M12" i="1" s="1"/>
  <c r="K12" i="1" s="1"/>
  <c r="I11" i="1"/>
  <c r="M11" i="1" s="1"/>
  <c r="J11" i="1" s="1"/>
  <c r="H23" i="1" l="1"/>
  <c r="J18" i="1"/>
  <c r="K11" i="1"/>
  <c r="F16" i="1"/>
  <c r="H24" i="1"/>
  <c r="J14" i="1"/>
  <c r="L16" i="1"/>
  <c r="H30" i="1"/>
  <c r="K37" i="1"/>
  <c r="K41" i="1"/>
  <c r="E41" i="1"/>
  <c r="L11" i="1"/>
  <c r="L20" i="1"/>
  <c r="G11" i="1"/>
  <c r="H11" i="1"/>
  <c r="H16" i="1"/>
  <c r="H18" i="1"/>
  <c r="F20" i="1"/>
  <c r="H28" i="1"/>
  <c r="H33" i="1"/>
  <c r="H20" i="1"/>
  <c r="F26" i="1"/>
  <c r="K19" i="1"/>
  <c r="E19" i="1"/>
  <c r="E11" i="1"/>
  <c r="G41" i="1"/>
  <c r="F12" i="1"/>
  <c r="F11" i="1"/>
  <c r="H14" i="1"/>
  <c r="J23" i="1"/>
  <c r="J41" i="1"/>
  <c r="J13" i="1"/>
  <c r="F13" i="1"/>
  <c r="L13" i="1"/>
  <c r="H13" i="1"/>
  <c r="K13" i="1"/>
  <c r="G13" i="1"/>
  <c r="E13" i="1"/>
  <c r="L27" i="1"/>
  <c r="H27" i="1"/>
  <c r="K27" i="1"/>
  <c r="G27" i="1"/>
  <c r="J27" i="1"/>
  <c r="F27" i="1"/>
  <c r="E27" i="1"/>
  <c r="L29" i="1"/>
  <c r="H29" i="1"/>
  <c r="K29" i="1"/>
  <c r="G29" i="1"/>
  <c r="J29" i="1"/>
  <c r="F29" i="1"/>
  <c r="E29" i="1"/>
  <c r="L32" i="1"/>
  <c r="H32" i="1"/>
  <c r="K32" i="1"/>
  <c r="G32" i="1"/>
  <c r="J32" i="1"/>
  <c r="F32" i="1"/>
  <c r="E32" i="1"/>
  <c r="J17" i="1"/>
  <c r="F17" i="1"/>
  <c r="L17" i="1"/>
  <c r="H17" i="1"/>
  <c r="K17" i="1"/>
  <c r="G17" i="1"/>
  <c r="E17" i="1"/>
  <c r="J21" i="1"/>
  <c r="F21" i="1"/>
  <c r="L21" i="1"/>
  <c r="H21" i="1"/>
  <c r="K21" i="1"/>
  <c r="G21" i="1"/>
  <c r="E21" i="1"/>
  <c r="E15" i="1"/>
  <c r="L22" i="1"/>
  <c r="H22" i="1"/>
  <c r="J22" i="1"/>
  <c r="F22" i="1"/>
  <c r="J25" i="1"/>
  <c r="F25" i="1"/>
  <c r="E25" i="1"/>
  <c r="L25" i="1"/>
  <c r="H25" i="1"/>
  <c r="J31" i="1"/>
  <c r="F31" i="1"/>
  <c r="E31" i="1"/>
  <c r="L31" i="1"/>
  <c r="H31" i="1"/>
  <c r="K34" i="1"/>
  <c r="J34" i="1"/>
  <c r="F34" i="1"/>
  <c r="E34" i="1"/>
  <c r="H34" i="1"/>
  <c r="J35" i="1"/>
  <c r="F35" i="1"/>
  <c r="L35" i="1"/>
  <c r="G35" i="1"/>
  <c r="K35" i="1"/>
  <c r="E35" i="1"/>
  <c r="E12" i="1"/>
  <c r="F14" i="1"/>
  <c r="K16" i="1"/>
  <c r="G16" i="1"/>
  <c r="E16" i="1"/>
  <c r="F18" i="1"/>
  <c r="K20" i="1"/>
  <c r="G20" i="1"/>
  <c r="E20" i="1"/>
  <c r="K22" i="1"/>
  <c r="K24" i="1"/>
  <c r="G24" i="1"/>
  <c r="J24" i="1"/>
  <c r="F24" i="1"/>
  <c r="E24" i="1"/>
  <c r="K25" i="1"/>
  <c r="K28" i="1"/>
  <c r="G28" i="1"/>
  <c r="J28" i="1"/>
  <c r="F28" i="1"/>
  <c r="E28" i="1"/>
  <c r="K30" i="1"/>
  <c r="G30" i="1"/>
  <c r="J30" i="1"/>
  <c r="F30" i="1"/>
  <c r="E30" i="1"/>
  <c r="K31" i="1"/>
  <c r="K33" i="1"/>
  <c r="G33" i="1"/>
  <c r="J33" i="1"/>
  <c r="F33" i="1"/>
  <c r="E33" i="1"/>
  <c r="L34" i="1"/>
  <c r="E40" i="1"/>
  <c r="L40" i="1"/>
  <c r="H40" i="1"/>
  <c r="K40" i="1"/>
  <c r="G40" i="1"/>
  <c r="J40" i="1"/>
  <c r="F40" i="1"/>
  <c r="L12" i="1"/>
  <c r="H12" i="1"/>
  <c r="J12" i="1"/>
  <c r="L15" i="1"/>
  <c r="H15" i="1"/>
  <c r="J15" i="1"/>
  <c r="F15" i="1"/>
  <c r="L19" i="1"/>
  <c r="H19" i="1"/>
  <c r="J19" i="1"/>
  <c r="F19" i="1"/>
  <c r="E22" i="1"/>
  <c r="G12" i="1"/>
  <c r="E14" i="1"/>
  <c r="K14" i="1"/>
  <c r="G14" i="1"/>
  <c r="G15" i="1"/>
  <c r="E18" i="1"/>
  <c r="K18" i="1"/>
  <c r="G18" i="1"/>
  <c r="G19" i="1"/>
  <c r="G22" i="1"/>
  <c r="E23" i="1"/>
  <c r="L23" i="1"/>
  <c r="K23" i="1"/>
  <c r="G23" i="1"/>
  <c r="G25" i="1"/>
  <c r="E26" i="1"/>
  <c r="L26" i="1"/>
  <c r="H26" i="1"/>
  <c r="K26" i="1"/>
  <c r="G26" i="1"/>
  <c r="G31" i="1"/>
  <c r="G34" i="1"/>
  <c r="K42" i="1"/>
  <c r="G42" i="1"/>
  <c r="J42" i="1"/>
  <c r="F42" i="1"/>
  <c r="E42" i="1"/>
  <c r="H42" i="1"/>
  <c r="L42" i="1"/>
  <c r="K36" i="1"/>
  <c r="G36" i="1"/>
  <c r="J36" i="1"/>
  <c r="F36" i="1"/>
  <c r="E36" i="1"/>
  <c r="H36" i="1"/>
  <c r="L36" i="1"/>
  <c r="F41" i="1"/>
  <c r="L41" i="1"/>
  <c r="H41" i="1"/>
  <c r="E38" i="1"/>
  <c r="L38" i="1"/>
  <c r="H38" i="1"/>
  <c r="K38" i="1"/>
  <c r="G38" i="1"/>
  <c r="J37" i="1"/>
  <c r="F37" i="1"/>
  <c r="E37" i="1"/>
  <c r="L37" i="1"/>
  <c r="H37" i="1"/>
  <c r="J38" i="1"/>
</calcChain>
</file>

<file path=xl/sharedStrings.xml><?xml version="1.0" encoding="utf-8"?>
<sst xmlns="http://schemas.openxmlformats.org/spreadsheetml/2006/main" count="78" uniqueCount="48">
  <si>
    <t xml:space="preserve">A VISTA </t>
  </si>
  <si>
    <t>28 DIAS</t>
  </si>
  <si>
    <t>56 DIAS</t>
  </si>
  <si>
    <t>84 DIAS</t>
  </si>
  <si>
    <t>112 DIAS</t>
  </si>
  <si>
    <t>PDV</t>
  </si>
  <si>
    <t>MK UP</t>
  </si>
  <si>
    <t>14 DIAS</t>
  </si>
  <si>
    <t>42 DIAS</t>
  </si>
  <si>
    <t>70 DIAS</t>
  </si>
  <si>
    <t>98 DIAS</t>
  </si>
  <si>
    <t>TAMANHOS</t>
  </si>
  <si>
    <t>CÓDIGO</t>
  </si>
  <si>
    <t>DESCRIÇÃO</t>
  </si>
  <si>
    <t>BERMUDA RAINHA CLASSIC JOY NEW</t>
  </si>
  <si>
    <t>LEGGING RAINHA CLASSIC JOY II NEW</t>
  </si>
  <si>
    <t>BERMUDA RAINHA FLOW</t>
  </si>
  <si>
    <t>BLUSA RAINHA M/L UV50 NEW</t>
  </si>
  <si>
    <t>QUEBRA VENTO RAINHA CLASSIC NEW</t>
  </si>
  <si>
    <t>TOP RAINHA CLASSIC JOI II NEW</t>
  </si>
  <si>
    <t>SHORT RAINHA CROSS</t>
  </si>
  <si>
    <t>CAM RAINHA BÁSICA FEM CLASSIC NEW</t>
  </si>
  <si>
    <t>CAPRI RAINHA CLASSIC JOY II NEW</t>
  </si>
  <si>
    <t>P,M,G,GG</t>
  </si>
  <si>
    <t>TOP RAINHA CLASSIC JOY II PLUS SIZE NEW</t>
  </si>
  <si>
    <t>G1,G2,G3</t>
  </si>
  <si>
    <t>CAM RAINHA BÁSICA FEM CLASSIC PLUS SIZE NEW</t>
  </si>
  <si>
    <t>LEGGING RAINHA CLASSIC JOY II PLUS SIZE NEW</t>
  </si>
  <si>
    <t>BERM RAINHA CLASSIC JOY II PLUS SIZE NEW</t>
  </si>
  <si>
    <t>REGATA RAINHA JOY</t>
  </si>
  <si>
    <t>SAIA SHORTS RAINHA JOY</t>
  </si>
  <si>
    <t>TOP RAINHA ASSIMETRIC FLOW</t>
  </si>
  <si>
    <t>LEGGING RAINHA VIVOS FLOW</t>
  </si>
  <si>
    <t>REGATA RAINHA VIVOS FLOW</t>
  </si>
  <si>
    <t>CAMISETA RAINHA VIVOS FLOW</t>
  </si>
  <si>
    <t>SHORTS RAINHA FRANZIDO FLOW</t>
  </si>
  <si>
    <t>TOP RAINHA CROSS</t>
  </si>
  <si>
    <t>REGATA RAINHA CROSS</t>
  </si>
  <si>
    <t>LEGGING RAINHA POCKET CROSS</t>
  </si>
  <si>
    <t>CAMISETA RAINHA CROSS</t>
  </si>
  <si>
    <t>BLUSA RAINHA FAN</t>
  </si>
  <si>
    <t>BLUSA RAINHA STYLE</t>
  </si>
  <si>
    <t>BLUSA RAINHA WALK</t>
  </si>
  <si>
    <t>CAMISETA RAINHA POP</t>
  </si>
  <si>
    <t>TOP RAINHA CANELADO</t>
  </si>
  <si>
    <t>LEGGING RAINHA CANELADO</t>
  </si>
  <si>
    <t>TOP RAINHA TULLE</t>
  </si>
  <si>
    <t>LEGGING RAINHA TULLE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</si>
</sst>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#,##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FFFFFF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EAAA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000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0" applyFont="1" applyAlignment="1">
      <alignment vertical="center"/>
    </xf>
    <xf numFmtId="44" fontId="3" fillId="0" borderId="0" xfId="0" applyNumberFormat="1" applyFont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4" fontId="5" fillId="4" borderId="1" xfId="1" applyFont="1" applyFill="1" applyBorder="1" applyAlignment="1">
      <alignment horizontal="center" vertical="center"/>
    </xf>
    <xf numFmtId="44" fontId="5" fillId="7" borderId="1" xfId="1" applyFont="1" applyFill="1" applyBorder="1" applyAlignment="1">
      <alignment horizontal="center" vertical="center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44" fontId="10" fillId="10" borderId="1" xfId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114300</xdr:colOff>
      <xdr:row>2</xdr:row>
      <xdr:rowOff>114300</xdr:rowOff>
    </xdr:from>
    <xdr:to>
      <xdr:col>13</xdr:col>
      <xdr:colOff>453861</xdr:colOff>
      <xdr:row>6</xdr:row>
      <xdr:rowOff>95850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53475" y="438150"/>
          <a:ext cx="3492336" cy="6292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1771650</xdr:colOff>
      <xdr:row>8</xdr:row>
      <xdr:rowOff>145853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8DDE239-44CB-EF54-635D-811F723BD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62225" cy="14412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7"/>
  <sheetViews>
    <sheetView showGridLines="0" tabSelected="1" topLeftCell="A12" zoomScaleNormal="100" workbookViewId="0">
      <selection activeCell="A40" sqref="A40:XFD40"/>
    </sheetView>
  </sheetViews>
  <sheetFormatPr defaultColWidth="12" defaultRowHeight="12.75" x14ac:dyDescent="0.25"/>
  <cols>
    <col min="1" max="1" width="11.85546875" style="6" bestFit="1" customWidth="1"/>
    <col min="2" max="2" width="53.7109375" style="4" bestFit="1" customWidth="1"/>
    <col min="3" max="3" width="14.85546875" style="4" customWidth="1"/>
    <col min="4" max="4" width="10.7109375" style="5" customWidth="1"/>
    <col min="5" max="8" width="11.5703125" style="6" customWidth="1"/>
    <col min="9" max="9" width="11.5703125" style="7" customWidth="1"/>
    <col min="10" max="12" width="11.5703125" style="6" customWidth="1"/>
    <col min="13" max="13" width="12.5703125" style="6" customWidth="1"/>
    <col min="14" max="14" width="12" style="1" bestFit="1" customWidth="1"/>
    <col min="15" max="16384" width="12" style="1"/>
  </cols>
  <sheetData>
    <row r="1" spans="1:16" s="23" customFormat="1" ht="12.75" customHeight="1" x14ac:dyDescent="0.25"/>
    <row r="2" spans="1:16" s="23" customFormat="1" ht="12.75" customHeight="1" x14ac:dyDescent="0.25"/>
    <row r="3" spans="1:16" s="23" customFormat="1" ht="12.75" customHeight="1" x14ac:dyDescent="0.25"/>
    <row r="4" spans="1:16" s="23" customFormat="1" ht="12.75" customHeight="1" x14ac:dyDescent="0.25"/>
    <row r="5" spans="1:16" s="23" customFormat="1" ht="12.75" customHeight="1" x14ac:dyDescent="0.25"/>
    <row r="6" spans="1:16" s="23" customFormat="1" ht="12.75" customHeight="1" x14ac:dyDescent="0.25"/>
    <row r="7" spans="1:16" s="23" customFormat="1" ht="12.75" customHeight="1" x14ac:dyDescent="0.25"/>
    <row r="8" spans="1:16" s="23" customFormat="1" ht="12.75" customHeight="1" x14ac:dyDescent="0.25"/>
    <row r="9" spans="1:16" s="23" customFormat="1" ht="12.75" customHeight="1" x14ac:dyDescent="0.25"/>
    <row r="10" spans="1:16" x14ac:dyDescent="0.25">
      <c r="A10" s="11" t="s">
        <v>12</v>
      </c>
      <c r="B10" s="11" t="s">
        <v>13</v>
      </c>
      <c r="C10" s="12" t="s">
        <v>11</v>
      </c>
      <c r="D10" s="13" t="s">
        <v>6</v>
      </c>
      <c r="E10" s="14" t="s">
        <v>0</v>
      </c>
      <c r="F10" s="14" t="s">
        <v>7</v>
      </c>
      <c r="G10" s="14" t="s">
        <v>1</v>
      </c>
      <c r="H10" s="14" t="s">
        <v>8</v>
      </c>
      <c r="I10" s="15" t="s">
        <v>2</v>
      </c>
      <c r="J10" s="14" t="s">
        <v>9</v>
      </c>
      <c r="K10" s="14" t="s">
        <v>3</v>
      </c>
      <c r="L10" s="14" t="s">
        <v>10</v>
      </c>
      <c r="M10" s="14" t="s">
        <v>4</v>
      </c>
      <c r="N10" s="16" t="s">
        <v>5</v>
      </c>
    </row>
    <row r="11" spans="1:16" ht="15" x14ac:dyDescent="0.25">
      <c r="A11" s="19">
        <v>4423013</v>
      </c>
      <c r="B11" s="17" t="s">
        <v>17</v>
      </c>
      <c r="C11" s="20" t="s">
        <v>23</v>
      </c>
      <c r="D11" s="10">
        <v>2</v>
      </c>
      <c r="E11" s="8">
        <f t="shared" ref="E11:E39" si="0">M11-(M11*0.07)</f>
        <v>43.6</v>
      </c>
      <c r="F11" s="8">
        <f t="shared" ref="F11:F39" si="1">M11-(M11*0.065)</f>
        <v>43.83</v>
      </c>
      <c r="G11" s="8">
        <f t="shared" ref="G11:G39" si="2">M11-(M11*0.055)</f>
        <v>44.3</v>
      </c>
      <c r="H11" s="8">
        <f t="shared" ref="H11:H39" si="3">M11-(M11*0.045)</f>
        <v>44.77</v>
      </c>
      <c r="I11" s="8">
        <f t="shared" ref="I11:I39" si="4">N11/D11</f>
        <v>45</v>
      </c>
      <c r="J11" s="8">
        <f t="shared" ref="J11:J39" si="5">M11-(M11*0.02)</f>
        <v>45.94</v>
      </c>
      <c r="K11" s="8">
        <f t="shared" ref="K11:K39" si="6">M11-(M11*0.015)</f>
        <v>46.18</v>
      </c>
      <c r="L11" s="8">
        <f t="shared" ref="L11:L39" si="7">M11-(M11*0.005)</f>
        <v>46.65</v>
      </c>
      <c r="M11" s="9">
        <f t="shared" ref="M11:M39" si="8">I11+(I11*0.0417)</f>
        <v>46.88</v>
      </c>
      <c r="N11" s="22">
        <v>89.99</v>
      </c>
      <c r="P11" s="2"/>
    </row>
    <row r="12" spans="1:16" ht="15" x14ac:dyDescent="0.25">
      <c r="A12" s="19">
        <v>4423014</v>
      </c>
      <c r="B12" s="18" t="s">
        <v>18</v>
      </c>
      <c r="C12" s="20" t="s">
        <v>23</v>
      </c>
      <c r="D12" s="10">
        <v>2</v>
      </c>
      <c r="E12" s="8">
        <f t="shared" si="0"/>
        <v>96.88</v>
      </c>
      <c r="F12" s="8">
        <f t="shared" si="1"/>
        <v>97.4</v>
      </c>
      <c r="G12" s="8">
        <f t="shared" si="2"/>
        <v>98.44</v>
      </c>
      <c r="H12" s="8">
        <f t="shared" si="3"/>
        <v>99.48</v>
      </c>
      <c r="I12" s="8">
        <f t="shared" si="4"/>
        <v>100</v>
      </c>
      <c r="J12" s="8">
        <f t="shared" si="5"/>
        <v>102.09</v>
      </c>
      <c r="K12" s="8">
        <f t="shared" si="6"/>
        <v>102.61</v>
      </c>
      <c r="L12" s="8">
        <f t="shared" si="7"/>
        <v>103.65</v>
      </c>
      <c r="M12" s="9">
        <f t="shared" si="8"/>
        <v>104.17</v>
      </c>
      <c r="N12" s="22">
        <v>199.99</v>
      </c>
      <c r="P12" s="2"/>
    </row>
    <row r="13" spans="1:16" ht="15" x14ac:dyDescent="0.25">
      <c r="A13" s="19">
        <v>4423015</v>
      </c>
      <c r="B13" s="17" t="s">
        <v>19</v>
      </c>
      <c r="C13" s="20" t="s">
        <v>23</v>
      </c>
      <c r="D13" s="10">
        <v>2</v>
      </c>
      <c r="E13" s="8">
        <f t="shared" si="0"/>
        <v>38.75</v>
      </c>
      <c r="F13" s="8">
        <f t="shared" si="1"/>
        <v>38.96</v>
      </c>
      <c r="G13" s="8">
        <f t="shared" si="2"/>
        <v>39.380000000000003</v>
      </c>
      <c r="H13" s="8">
        <f t="shared" si="3"/>
        <v>39.79</v>
      </c>
      <c r="I13" s="8">
        <f t="shared" si="4"/>
        <v>40</v>
      </c>
      <c r="J13" s="8">
        <f t="shared" si="5"/>
        <v>40.840000000000003</v>
      </c>
      <c r="K13" s="8">
        <f t="shared" si="6"/>
        <v>41.04</v>
      </c>
      <c r="L13" s="8">
        <f t="shared" si="7"/>
        <v>41.46</v>
      </c>
      <c r="M13" s="9">
        <f t="shared" si="8"/>
        <v>41.67</v>
      </c>
      <c r="N13" s="22">
        <v>79.989999999999995</v>
      </c>
    </row>
    <row r="14" spans="1:16" ht="15" x14ac:dyDescent="0.25">
      <c r="A14" s="19">
        <v>4423026</v>
      </c>
      <c r="B14" s="17" t="s">
        <v>16</v>
      </c>
      <c r="C14" s="20" t="s">
        <v>23</v>
      </c>
      <c r="D14" s="10">
        <v>2</v>
      </c>
      <c r="E14" s="8">
        <f t="shared" si="0"/>
        <v>48.44</v>
      </c>
      <c r="F14" s="8">
        <f t="shared" si="1"/>
        <v>48.7</v>
      </c>
      <c r="G14" s="8">
        <f t="shared" si="2"/>
        <v>49.23</v>
      </c>
      <c r="H14" s="8">
        <f t="shared" si="3"/>
        <v>49.75</v>
      </c>
      <c r="I14" s="8">
        <f t="shared" si="4"/>
        <v>50</v>
      </c>
      <c r="J14" s="8">
        <f t="shared" si="5"/>
        <v>51.05</v>
      </c>
      <c r="K14" s="8">
        <f t="shared" si="6"/>
        <v>51.31</v>
      </c>
      <c r="L14" s="8">
        <f t="shared" si="7"/>
        <v>51.83</v>
      </c>
      <c r="M14" s="9">
        <f t="shared" si="8"/>
        <v>52.09</v>
      </c>
      <c r="N14" s="22">
        <v>99.99</v>
      </c>
    </row>
    <row r="15" spans="1:16" ht="15" x14ac:dyDescent="0.25">
      <c r="A15" s="19">
        <v>4423027</v>
      </c>
      <c r="B15" s="17" t="s">
        <v>20</v>
      </c>
      <c r="C15" s="20" t="s">
        <v>23</v>
      </c>
      <c r="D15" s="10">
        <v>2</v>
      </c>
      <c r="E15" s="8">
        <f t="shared" si="0"/>
        <v>43.6</v>
      </c>
      <c r="F15" s="8">
        <f t="shared" si="1"/>
        <v>43.83</v>
      </c>
      <c r="G15" s="8">
        <f t="shared" si="2"/>
        <v>44.3</v>
      </c>
      <c r="H15" s="8">
        <f t="shared" si="3"/>
        <v>44.77</v>
      </c>
      <c r="I15" s="8">
        <f t="shared" si="4"/>
        <v>45</v>
      </c>
      <c r="J15" s="8">
        <f t="shared" si="5"/>
        <v>45.94</v>
      </c>
      <c r="K15" s="8">
        <f t="shared" si="6"/>
        <v>46.18</v>
      </c>
      <c r="L15" s="8">
        <f t="shared" si="7"/>
        <v>46.65</v>
      </c>
      <c r="M15" s="9">
        <f t="shared" si="8"/>
        <v>46.88</v>
      </c>
      <c r="N15" s="22">
        <v>89.99</v>
      </c>
    </row>
    <row r="16" spans="1:16" ht="15" x14ac:dyDescent="0.25">
      <c r="A16" s="19">
        <v>4423056</v>
      </c>
      <c r="B16" s="17" t="s">
        <v>24</v>
      </c>
      <c r="C16" s="20" t="s">
        <v>25</v>
      </c>
      <c r="D16" s="10">
        <v>2</v>
      </c>
      <c r="E16" s="8">
        <f t="shared" si="0"/>
        <v>48.44</v>
      </c>
      <c r="F16" s="8">
        <f t="shared" si="1"/>
        <v>48.7</v>
      </c>
      <c r="G16" s="8">
        <f t="shared" si="2"/>
        <v>49.23</v>
      </c>
      <c r="H16" s="8">
        <f t="shared" si="3"/>
        <v>49.75</v>
      </c>
      <c r="I16" s="8">
        <f t="shared" si="4"/>
        <v>50</v>
      </c>
      <c r="J16" s="8">
        <f t="shared" si="5"/>
        <v>51.05</v>
      </c>
      <c r="K16" s="8">
        <f t="shared" si="6"/>
        <v>51.31</v>
      </c>
      <c r="L16" s="8">
        <f t="shared" si="7"/>
        <v>51.83</v>
      </c>
      <c r="M16" s="9">
        <f t="shared" si="8"/>
        <v>52.09</v>
      </c>
      <c r="N16" s="22">
        <v>99.99</v>
      </c>
    </row>
    <row r="17" spans="1:14" ht="15" x14ac:dyDescent="0.25">
      <c r="A17" s="19">
        <v>4423057</v>
      </c>
      <c r="B17" s="17" t="s">
        <v>26</v>
      </c>
      <c r="C17" s="20" t="s">
        <v>25</v>
      </c>
      <c r="D17" s="10">
        <v>2</v>
      </c>
      <c r="E17" s="8">
        <f t="shared" si="0"/>
        <v>33.909999999999997</v>
      </c>
      <c r="F17" s="8">
        <f t="shared" si="1"/>
        <v>34.090000000000003</v>
      </c>
      <c r="G17" s="8">
        <f t="shared" si="2"/>
        <v>34.450000000000003</v>
      </c>
      <c r="H17" s="8">
        <f t="shared" si="3"/>
        <v>34.82</v>
      </c>
      <c r="I17" s="8">
        <f t="shared" si="4"/>
        <v>35</v>
      </c>
      <c r="J17" s="8">
        <f t="shared" si="5"/>
        <v>35.729999999999997</v>
      </c>
      <c r="K17" s="8">
        <f t="shared" si="6"/>
        <v>35.909999999999997</v>
      </c>
      <c r="L17" s="8">
        <f t="shared" si="7"/>
        <v>36.28</v>
      </c>
      <c r="M17" s="9">
        <f t="shared" si="8"/>
        <v>36.46</v>
      </c>
      <c r="N17" s="22">
        <v>69.989999999999995</v>
      </c>
    </row>
    <row r="18" spans="1:14" ht="15" x14ac:dyDescent="0.25">
      <c r="A18" s="19">
        <v>4423058</v>
      </c>
      <c r="B18" s="17" t="s">
        <v>27</v>
      </c>
      <c r="C18" s="20" t="s">
        <v>25</v>
      </c>
      <c r="D18" s="10">
        <v>2</v>
      </c>
      <c r="E18" s="8">
        <f t="shared" si="0"/>
        <v>77.510000000000005</v>
      </c>
      <c r="F18" s="8">
        <f t="shared" si="1"/>
        <v>77.92</v>
      </c>
      <c r="G18" s="8">
        <f t="shared" si="2"/>
        <v>78.760000000000005</v>
      </c>
      <c r="H18" s="8">
        <f t="shared" si="3"/>
        <v>79.59</v>
      </c>
      <c r="I18" s="8">
        <f t="shared" si="4"/>
        <v>80</v>
      </c>
      <c r="J18" s="8">
        <f t="shared" si="5"/>
        <v>81.67</v>
      </c>
      <c r="K18" s="8">
        <f t="shared" si="6"/>
        <v>82.09</v>
      </c>
      <c r="L18" s="8">
        <f t="shared" si="7"/>
        <v>82.92</v>
      </c>
      <c r="M18" s="9">
        <f t="shared" si="8"/>
        <v>83.34</v>
      </c>
      <c r="N18" s="22">
        <v>159.99</v>
      </c>
    </row>
    <row r="19" spans="1:14" ht="15" x14ac:dyDescent="0.25">
      <c r="A19" s="19">
        <v>4423071</v>
      </c>
      <c r="B19" s="17" t="s">
        <v>28</v>
      </c>
      <c r="C19" s="20" t="s">
        <v>25</v>
      </c>
      <c r="D19" s="10">
        <v>2</v>
      </c>
      <c r="E19" s="8">
        <f t="shared" si="0"/>
        <v>53.28</v>
      </c>
      <c r="F19" s="8">
        <f t="shared" si="1"/>
        <v>53.57</v>
      </c>
      <c r="G19" s="8">
        <f t="shared" si="2"/>
        <v>54.14</v>
      </c>
      <c r="H19" s="8">
        <f t="shared" si="3"/>
        <v>54.71</v>
      </c>
      <c r="I19" s="8">
        <f t="shared" si="4"/>
        <v>55</v>
      </c>
      <c r="J19" s="8">
        <f t="shared" si="5"/>
        <v>56.14</v>
      </c>
      <c r="K19" s="8">
        <f t="shared" si="6"/>
        <v>56.43</v>
      </c>
      <c r="L19" s="8">
        <f t="shared" si="7"/>
        <v>57</v>
      </c>
      <c r="M19" s="9">
        <f t="shared" si="8"/>
        <v>57.29</v>
      </c>
      <c r="N19" s="22">
        <v>109.99</v>
      </c>
    </row>
    <row r="20" spans="1:14" ht="15" x14ac:dyDescent="0.25">
      <c r="A20" s="19">
        <v>4423074</v>
      </c>
      <c r="B20" s="17" t="s">
        <v>21</v>
      </c>
      <c r="C20" s="20" t="s">
        <v>23</v>
      </c>
      <c r="D20" s="10">
        <v>2</v>
      </c>
      <c r="E20" s="8">
        <f t="shared" si="0"/>
        <v>33.909999999999997</v>
      </c>
      <c r="F20" s="8">
        <f t="shared" si="1"/>
        <v>34.090000000000003</v>
      </c>
      <c r="G20" s="8">
        <f t="shared" si="2"/>
        <v>34.450000000000003</v>
      </c>
      <c r="H20" s="8">
        <f t="shared" si="3"/>
        <v>34.82</v>
      </c>
      <c r="I20" s="8">
        <f t="shared" si="4"/>
        <v>35</v>
      </c>
      <c r="J20" s="8">
        <f t="shared" si="5"/>
        <v>35.729999999999997</v>
      </c>
      <c r="K20" s="8">
        <f t="shared" si="6"/>
        <v>35.909999999999997</v>
      </c>
      <c r="L20" s="8">
        <f t="shared" si="7"/>
        <v>36.28</v>
      </c>
      <c r="M20" s="9">
        <f t="shared" si="8"/>
        <v>36.46</v>
      </c>
      <c r="N20" s="22">
        <v>69.989999999999995</v>
      </c>
    </row>
    <row r="21" spans="1:14" ht="15" x14ac:dyDescent="0.25">
      <c r="A21" s="19">
        <v>4423075</v>
      </c>
      <c r="B21" s="17" t="s">
        <v>14</v>
      </c>
      <c r="C21" s="20" t="s">
        <v>23</v>
      </c>
      <c r="D21" s="10">
        <v>2</v>
      </c>
      <c r="E21" s="8">
        <f t="shared" si="0"/>
        <v>38.75</v>
      </c>
      <c r="F21" s="8">
        <f t="shared" si="1"/>
        <v>38.96</v>
      </c>
      <c r="G21" s="8">
        <f t="shared" si="2"/>
        <v>39.380000000000003</v>
      </c>
      <c r="H21" s="8">
        <f t="shared" si="3"/>
        <v>39.79</v>
      </c>
      <c r="I21" s="8">
        <f t="shared" si="4"/>
        <v>40</v>
      </c>
      <c r="J21" s="8">
        <f t="shared" si="5"/>
        <v>40.840000000000003</v>
      </c>
      <c r="K21" s="8">
        <f t="shared" si="6"/>
        <v>41.04</v>
      </c>
      <c r="L21" s="8">
        <f t="shared" si="7"/>
        <v>41.46</v>
      </c>
      <c r="M21" s="9">
        <f t="shared" si="8"/>
        <v>41.67</v>
      </c>
      <c r="N21" s="22">
        <v>79.989999999999995</v>
      </c>
    </row>
    <row r="22" spans="1:14" ht="15" x14ac:dyDescent="0.25">
      <c r="A22" s="19">
        <v>4423076</v>
      </c>
      <c r="B22" s="17" t="s">
        <v>22</v>
      </c>
      <c r="C22" s="20" t="s">
        <v>23</v>
      </c>
      <c r="D22" s="10">
        <v>2</v>
      </c>
      <c r="E22" s="8">
        <f t="shared" si="0"/>
        <v>43.6</v>
      </c>
      <c r="F22" s="8">
        <f t="shared" si="1"/>
        <v>43.83</v>
      </c>
      <c r="G22" s="8">
        <f t="shared" si="2"/>
        <v>44.3</v>
      </c>
      <c r="H22" s="8">
        <f t="shared" si="3"/>
        <v>44.77</v>
      </c>
      <c r="I22" s="8">
        <f t="shared" si="4"/>
        <v>45</v>
      </c>
      <c r="J22" s="8">
        <f t="shared" si="5"/>
        <v>45.94</v>
      </c>
      <c r="K22" s="8">
        <f t="shared" si="6"/>
        <v>46.18</v>
      </c>
      <c r="L22" s="8">
        <f t="shared" si="7"/>
        <v>46.65</v>
      </c>
      <c r="M22" s="9">
        <f t="shared" si="8"/>
        <v>46.88</v>
      </c>
      <c r="N22" s="22">
        <v>89.99</v>
      </c>
    </row>
    <row r="23" spans="1:14" ht="15" x14ac:dyDescent="0.25">
      <c r="A23" s="19">
        <v>4423077</v>
      </c>
      <c r="B23" s="17" t="s">
        <v>15</v>
      </c>
      <c r="C23" s="20" t="s">
        <v>23</v>
      </c>
      <c r="D23" s="10">
        <v>2</v>
      </c>
      <c r="E23" s="8">
        <f t="shared" si="0"/>
        <v>48.44</v>
      </c>
      <c r="F23" s="8">
        <f t="shared" si="1"/>
        <v>48.7</v>
      </c>
      <c r="G23" s="8">
        <f t="shared" si="2"/>
        <v>49.23</v>
      </c>
      <c r="H23" s="8">
        <f t="shared" si="3"/>
        <v>49.75</v>
      </c>
      <c r="I23" s="8">
        <f t="shared" si="4"/>
        <v>50</v>
      </c>
      <c r="J23" s="8">
        <f t="shared" si="5"/>
        <v>51.05</v>
      </c>
      <c r="K23" s="8">
        <f t="shared" si="6"/>
        <v>51.31</v>
      </c>
      <c r="L23" s="8">
        <f t="shared" si="7"/>
        <v>51.83</v>
      </c>
      <c r="M23" s="9">
        <f t="shared" si="8"/>
        <v>52.09</v>
      </c>
      <c r="N23" s="22">
        <v>99.99</v>
      </c>
    </row>
    <row r="24" spans="1:14" ht="15" x14ac:dyDescent="0.25">
      <c r="A24" s="19">
        <v>4424001</v>
      </c>
      <c r="B24" s="17" t="s">
        <v>29</v>
      </c>
      <c r="C24" s="20" t="s">
        <v>23</v>
      </c>
      <c r="D24" s="10">
        <v>2</v>
      </c>
      <c r="E24" s="8">
        <f t="shared" si="0"/>
        <v>29.06</v>
      </c>
      <c r="F24" s="8">
        <f t="shared" si="1"/>
        <v>29.22</v>
      </c>
      <c r="G24" s="8">
        <f t="shared" si="2"/>
        <v>29.53</v>
      </c>
      <c r="H24" s="8">
        <f t="shared" si="3"/>
        <v>29.84</v>
      </c>
      <c r="I24" s="8">
        <f t="shared" si="4"/>
        <v>30</v>
      </c>
      <c r="J24" s="8">
        <f t="shared" si="5"/>
        <v>30.63</v>
      </c>
      <c r="K24" s="8">
        <f t="shared" si="6"/>
        <v>30.78</v>
      </c>
      <c r="L24" s="8">
        <f t="shared" si="7"/>
        <v>31.09</v>
      </c>
      <c r="M24" s="9">
        <f t="shared" si="8"/>
        <v>31.25</v>
      </c>
      <c r="N24" s="22">
        <v>59.99</v>
      </c>
    </row>
    <row r="25" spans="1:14" ht="15" x14ac:dyDescent="0.25">
      <c r="A25" s="19">
        <v>4424002</v>
      </c>
      <c r="B25" s="17" t="s">
        <v>30</v>
      </c>
      <c r="C25" s="20" t="s">
        <v>23</v>
      </c>
      <c r="D25" s="10">
        <v>2</v>
      </c>
      <c r="E25" s="8">
        <f t="shared" si="0"/>
        <v>58.13</v>
      </c>
      <c r="F25" s="8">
        <f t="shared" si="1"/>
        <v>58.44</v>
      </c>
      <c r="G25" s="8">
        <f t="shared" si="2"/>
        <v>59.06</v>
      </c>
      <c r="H25" s="8">
        <f t="shared" si="3"/>
        <v>59.69</v>
      </c>
      <c r="I25" s="8">
        <f t="shared" si="4"/>
        <v>60</v>
      </c>
      <c r="J25" s="8">
        <f t="shared" si="5"/>
        <v>61.25</v>
      </c>
      <c r="K25" s="8">
        <f t="shared" si="6"/>
        <v>61.56</v>
      </c>
      <c r="L25" s="8">
        <f t="shared" si="7"/>
        <v>62.19</v>
      </c>
      <c r="M25" s="9">
        <f t="shared" si="8"/>
        <v>62.5</v>
      </c>
      <c r="N25" s="22">
        <v>119.99</v>
      </c>
    </row>
    <row r="26" spans="1:14" ht="15" x14ac:dyDescent="0.25">
      <c r="A26" s="19">
        <v>4424003</v>
      </c>
      <c r="B26" s="17" t="s">
        <v>31</v>
      </c>
      <c r="C26" s="20" t="s">
        <v>23</v>
      </c>
      <c r="D26" s="10">
        <v>2</v>
      </c>
      <c r="E26" s="8">
        <f t="shared" si="0"/>
        <v>48.44</v>
      </c>
      <c r="F26" s="8">
        <f t="shared" si="1"/>
        <v>48.7</v>
      </c>
      <c r="G26" s="8">
        <f t="shared" si="2"/>
        <v>49.23</v>
      </c>
      <c r="H26" s="8">
        <f t="shared" si="3"/>
        <v>49.75</v>
      </c>
      <c r="I26" s="8">
        <f t="shared" si="4"/>
        <v>50</v>
      </c>
      <c r="J26" s="8">
        <f t="shared" si="5"/>
        <v>51.05</v>
      </c>
      <c r="K26" s="8">
        <f t="shared" si="6"/>
        <v>51.31</v>
      </c>
      <c r="L26" s="8">
        <f t="shared" si="7"/>
        <v>51.83</v>
      </c>
      <c r="M26" s="9">
        <f t="shared" si="8"/>
        <v>52.09</v>
      </c>
      <c r="N26" s="22">
        <v>99.99</v>
      </c>
    </row>
    <row r="27" spans="1:14" ht="15" x14ac:dyDescent="0.25">
      <c r="A27" s="19">
        <v>4424004</v>
      </c>
      <c r="B27" s="17" t="s">
        <v>32</v>
      </c>
      <c r="C27" s="20" t="s">
        <v>23</v>
      </c>
      <c r="D27" s="10">
        <v>2</v>
      </c>
      <c r="E27" s="8">
        <f t="shared" si="0"/>
        <v>58.13</v>
      </c>
      <c r="F27" s="8">
        <f t="shared" si="1"/>
        <v>58.44</v>
      </c>
      <c r="G27" s="8">
        <f t="shared" si="2"/>
        <v>59.06</v>
      </c>
      <c r="H27" s="8">
        <f t="shared" si="3"/>
        <v>59.69</v>
      </c>
      <c r="I27" s="8">
        <f t="shared" si="4"/>
        <v>60</v>
      </c>
      <c r="J27" s="8">
        <f t="shared" si="5"/>
        <v>61.25</v>
      </c>
      <c r="K27" s="8">
        <f t="shared" si="6"/>
        <v>61.56</v>
      </c>
      <c r="L27" s="8">
        <f t="shared" si="7"/>
        <v>62.19</v>
      </c>
      <c r="M27" s="9">
        <f t="shared" si="8"/>
        <v>62.5</v>
      </c>
      <c r="N27" s="22">
        <v>119.99</v>
      </c>
    </row>
    <row r="28" spans="1:14" ht="15" x14ac:dyDescent="0.25">
      <c r="A28" s="19">
        <v>4424005</v>
      </c>
      <c r="B28" s="17" t="s">
        <v>33</v>
      </c>
      <c r="C28" s="20" t="s">
        <v>23</v>
      </c>
      <c r="D28" s="10">
        <v>2</v>
      </c>
      <c r="E28" s="8">
        <f t="shared" si="0"/>
        <v>33.909999999999997</v>
      </c>
      <c r="F28" s="8">
        <f t="shared" si="1"/>
        <v>34.090000000000003</v>
      </c>
      <c r="G28" s="8">
        <f t="shared" si="2"/>
        <v>34.450000000000003</v>
      </c>
      <c r="H28" s="8">
        <f t="shared" si="3"/>
        <v>34.82</v>
      </c>
      <c r="I28" s="8">
        <f t="shared" si="4"/>
        <v>35</v>
      </c>
      <c r="J28" s="8">
        <f t="shared" si="5"/>
        <v>35.729999999999997</v>
      </c>
      <c r="K28" s="8">
        <f t="shared" si="6"/>
        <v>35.909999999999997</v>
      </c>
      <c r="L28" s="8">
        <f t="shared" si="7"/>
        <v>36.28</v>
      </c>
      <c r="M28" s="9">
        <f t="shared" si="8"/>
        <v>36.46</v>
      </c>
      <c r="N28" s="22">
        <v>69.989999999999995</v>
      </c>
    </row>
    <row r="29" spans="1:14" ht="15" x14ac:dyDescent="0.25">
      <c r="A29" s="19">
        <v>4424006</v>
      </c>
      <c r="B29" s="17" t="s">
        <v>34</v>
      </c>
      <c r="C29" s="20" t="s">
        <v>23</v>
      </c>
      <c r="D29" s="10">
        <v>2</v>
      </c>
      <c r="E29" s="8">
        <f t="shared" si="0"/>
        <v>38.75</v>
      </c>
      <c r="F29" s="8">
        <f t="shared" si="1"/>
        <v>38.96</v>
      </c>
      <c r="G29" s="8">
        <f t="shared" si="2"/>
        <v>39.380000000000003</v>
      </c>
      <c r="H29" s="8">
        <f t="shared" si="3"/>
        <v>39.79</v>
      </c>
      <c r="I29" s="8">
        <f t="shared" si="4"/>
        <v>40</v>
      </c>
      <c r="J29" s="8">
        <f t="shared" si="5"/>
        <v>40.840000000000003</v>
      </c>
      <c r="K29" s="8">
        <f t="shared" si="6"/>
        <v>41.04</v>
      </c>
      <c r="L29" s="8">
        <f t="shared" si="7"/>
        <v>41.46</v>
      </c>
      <c r="M29" s="9">
        <f t="shared" si="8"/>
        <v>41.67</v>
      </c>
      <c r="N29" s="22">
        <v>79.989999999999995</v>
      </c>
    </row>
    <row r="30" spans="1:14" ht="15" x14ac:dyDescent="0.25">
      <c r="A30" s="19">
        <v>4424007</v>
      </c>
      <c r="B30" s="17" t="s">
        <v>35</v>
      </c>
      <c r="C30" s="20" t="s">
        <v>23</v>
      </c>
      <c r="D30" s="10">
        <v>2</v>
      </c>
      <c r="E30" s="8">
        <f t="shared" si="0"/>
        <v>53.28</v>
      </c>
      <c r="F30" s="8">
        <f t="shared" si="1"/>
        <v>53.57</v>
      </c>
      <c r="G30" s="8">
        <f t="shared" si="2"/>
        <v>54.14</v>
      </c>
      <c r="H30" s="8">
        <f t="shared" si="3"/>
        <v>54.71</v>
      </c>
      <c r="I30" s="8">
        <f t="shared" si="4"/>
        <v>55</v>
      </c>
      <c r="J30" s="8">
        <f t="shared" si="5"/>
        <v>56.14</v>
      </c>
      <c r="K30" s="8">
        <f t="shared" si="6"/>
        <v>56.43</v>
      </c>
      <c r="L30" s="8">
        <f t="shared" si="7"/>
        <v>57</v>
      </c>
      <c r="M30" s="9">
        <f t="shared" si="8"/>
        <v>57.29</v>
      </c>
      <c r="N30" s="22">
        <v>109.99</v>
      </c>
    </row>
    <row r="31" spans="1:14" ht="15" x14ac:dyDescent="0.25">
      <c r="A31" s="19">
        <v>4424008</v>
      </c>
      <c r="B31" s="17" t="s">
        <v>36</v>
      </c>
      <c r="C31" s="20" t="s">
        <v>23</v>
      </c>
      <c r="D31" s="10">
        <v>2</v>
      </c>
      <c r="E31" s="8">
        <f t="shared" si="0"/>
        <v>58.13</v>
      </c>
      <c r="F31" s="8">
        <f t="shared" si="1"/>
        <v>58.44</v>
      </c>
      <c r="G31" s="8">
        <f t="shared" si="2"/>
        <v>59.06</v>
      </c>
      <c r="H31" s="8">
        <f t="shared" si="3"/>
        <v>59.69</v>
      </c>
      <c r="I31" s="8">
        <f t="shared" si="4"/>
        <v>60</v>
      </c>
      <c r="J31" s="8">
        <f t="shared" si="5"/>
        <v>61.25</v>
      </c>
      <c r="K31" s="8">
        <f t="shared" si="6"/>
        <v>61.56</v>
      </c>
      <c r="L31" s="8">
        <f t="shared" si="7"/>
        <v>62.19</v>
      </c>
      <c r="M31" s="9">
        <f t="shared" si="8"/>
        <v>62.5</v>
      </c>
      <c r="N31" s="22">
        <v>119.99</v>
      </c>
    </row>
    <row r="32" spans="1:14" ht="15" x14ac:dyDescent="0.25">
      <c r="A32" s="19">
        <v>4424009</v>
      </c>
      <c r="B32" s="17" t="s">
        <v>37</v>
      </c>
      <c r="C32" s="20" t="s">
        <v>23</v>
      </c>
      <c r="D32" s="10">
        <v>2</v>
      </c>
      <c r="E32" s="8">
        <f t="shared" si="0"/>
        <v>43.6</v>
      </c>
      <c r="F32" s="8">
        <f t="shared" si="1"/>
        <v>43.83</v>
      </c>
      <c r="G32" s="8">
        <f t="shared" si="2"/>
        <v>44.3</v>
      </c>
      <c r="H32" s="8">
        <f t="shared" si="3"/>
        <v>44.77</v>
      </c>
      <c r="I32" s="8">
        <f t="shared" si="4"/>
        <v>45</v>
      </c>
      <c r="J32" s="8">
        <f t="shared" si="5"/>
        <v>45.94</v>
      </c>
      <c r="K32" s="8">
        <f t="shared" si="6"/>
        <v>46.18</v>
      </c>
      <c r="L32" s="8">
        <f t="shared" si="7"/>
        <v>46.65</v>
      </c>
      <c r="M32" s="9">
        <f t="shared" si="8"/>
        <v>46.88</v>
      </c>
      <c r="N32" s="22">
        <v>89.99</v>
      </c>
    </row>
    <row r="33" spans="1:14" ht="15" x14ac:dyDescent="0.25">
      <c r="A33" s="19">
        <v>4424010</v>
      </c>
      <c r="B33" s="17" t="s">
        <v>38</v>
      </c>
      <c r="C33" s="20" t="s">
        <v>23</v>
      </c>
      <c r="D33" s="10">
        <v>2</v>
      </c>
      <c r="E33" s="8">
        <f t="shared" si="0"/>
        <v>77.510000000000005</v>
      </c>
      <c r="F33" s="8">
        <f t="shared" si="1"/>
        <v>77.92</v>
      </c>
      <c r="G33" s="8">
        <f t="shared" si="2"/>
        <v>78.760000000000005</v>
      </c>
      <c r="H33" s="8">
        <f t="shared" si="3"/>
        <v>79.59</v>
      </c>
      <c r="I33" s="8">
        <f t="shared" si="4"/>
        <v>80</v>
      </c>
      <c r="J33" s="8">
        <f t="shared" si="5"/>
        <v>81.67</v>
      </c>
      <c r="K33" s="8">
        <f t="shared" si="6"/>
        <v>82.09</v>
      </c>
      <c r="L33" s="8">
        <f t="shared" si="7"/>
        <v>82.92</v>
      </c>
      <c r="M33" s="9">
        <f t="shared" si="8"/>
        <v>83.34</v>
      </c>
      <c r="N33" s="22">
        <v>159.99</v>
      </c>
    </row>
    <row r="34" spans="1:14" ht="15" x14ac:dyDescent="0.25">
      <c r="A34" s="19">
        <v>4424011</v>
      </c>
      <c r="B34" s="18" t="s">
        <v>39</v>
      </c>
      <c r="C34" s="20" t="s">
        <v>23</v>
      </c>
      <c r="D34" s="10">
        <v>2</v>
      </c>
      <c r="E34" s="8">
        <f t="shared" si="0"/>
        <v>48.44</v>
      </c>
      <c r="F34" s="8">
        <f t="shared" si="1"/>
        <v>48.7</v>
      </c>
      <c r="G34" s="8">
        <f t="shared" si="2"/>
        <v>49.23</v>
      </c>
      <c r="H34" s="8">
        <f t="shared" si="3"/>
        <v>49.75</v>
      </c>
      <c r="I34" s="8">
        <f t="shared" si="4"/>
        <v>50</v>
      </c>
      <c r="J34" s="8">
        <f t="shared" si="5"/>
        <v>51.05</v>
      </c>
      <c r="K34" s="8">
        <f t="shared" si="6"/>
        <v>51.31</v>
      </c>
      <c r="L34" s="8">
        <f t="shared" si="7"/>
        <v>51.83</v>
      </c>
      <c r="M34" s="9">
        <f t="shared" si="8"/>
        <v>52.09</v>
      </c>
      <c r="N34" s="22">
        <v>99.99</v>
      </c>
    </row>
    <row r="35" spans="1:14" ht="15" x14ac:dyDescent="0.25">
      <c r="A35" s="19">
        <v>4424023</v>
      </c>
      <c r="B35" s="17" t="s">
        <v>40</v>
      </c>
      <c r="C35" s="20" t="s">
        <v>23</v>
      </c>
      <c r="D35" s="10">
        <v>2</v>
      </c>
      <c r="E35" s="8">
        <f t="shared" si="0"/>
        <v>43.6</v>
      </c>
      <c r="F35" s="8">
        <f t="shared" si="1"/>
        <v>43.83</v>
      </c>
      <c r="G35" s="8">
        <f t="shared" si="2"/>
        <v>44.3</v>
      </c>
      <c r="H35" s="8">
        <f t="shared" si="3"/>
        <v>44.77</v>
      </c>
      <c r="I35" s="8">
        <f t="shared" si="4"/>
        <v>45</v>
      </c>
      <c r="J35" s="8">
        <f t="shared" si="5"/>
        <v>45.94</v>
      </c>
      <c r="K35" s="8">
        <f t="shared" si="6"/>
        <v>46.18</v>
      </c>
      <c r="L35" s="8">
        <f t="shared" si="7"/>
        <v>46.65</v>
      </c>
      <c r="M35" s="9">
        <f t="shared" si="8"/>
        <v>46.88</v>
      </c>
      <c r="N35" s="22">
        <v>89.99</v>
      </c>
    </row>
    <row r="36" spans="1:14" ht="15" x14ac:dyDescent="0.2">
      <c r="A36" s="19">
        <v>4424024</v>
      </c>
      <c r="B36" s="21" t="s">
        <v>41</v>
      </c>
      <c r="C36" s="20" t="s">
        <v>23</v>
      </c>
      <c r="D36" s="10">
        <v>2</v>
      </c>
      <c r="E36" s="8">
        <f t="shared" si="0"/>
        <v>43.6</v>
      </c>
      <c r="F36" s="8">
        <f t="shared" si="1"/>
        <v>43.83</v>
      </c>
      <c r="G36" s="8">
        <f t="shared" si="2"/>
        <v>44.3</v>
      </c>
      <c r="H36" s="8">
        <f t="shared" si="3"/>
        <v>44.77</v>
      </c>
      <c r="I36" s="8">
        <f t="shared" si="4"/>
        <v>45</v>
      </c>
      <c r="J36" s="8">
        <f t="shared" si="5"/>
        <v>45.94</v>
      </c>
      <c r="K36" s="8">
        <f t="shared" si="6"/>
        <v>46.18</v>
      </c>
      <c r="L36" s="8">
        <f t="shared" si="7"/>
        <v>46.65</v>
      </c>
      <c r="M36" s="9">
        <f t="shared" si="8"/>
        <v>46.88</v>
      </c>
      <c r="N36" s="22">
        <v>89.99</v>
      </c>
    </row>
    <row r="37" spans="1:14" ht="15" x14ac:dyDescent="0.25">
      <c r="A37" s="19">
        <v>4424025</v>
      </c>
      <c r="B37" s="17" t="s">
        <v>42</v>
      </c>
      <c r="C37" s="20" t="s">
        <v>23</v>
      </c>
      <c r="D37" s="10">
        <v>2</v>
      </c>
      <c r="E37" s="8">
        <f t="shared" si="0"/>
        <v>33.909999999999997</v>
      </c>
      <c r="F37" s="8">
        <f t="shared" si="1"/>
        <v>34.090000000000003</v>
      </c>
      <c r="G37" s="8">
        <f t="shared" si="2"/>
        <v>34.450000000000003</v>
      </c>
      <c r="H37" s="8">
        <f t="shared" si="3"/>
        <v>34.82</v>
      </c>
      <c r="I37" s="8">
        <f t="shared" si="4"/>
        <v>35</v>
      </c>
      <c r="J37" s="8">
        <f t="shared" si="5"/>
        <v>35.729999999999997</v>
      </c>
      <c r="K37" s="8">
        <f t="shared" si="6"/>
        <v>35.909999999999997</v>
      </c>
      <c r="L37" s="8">
        <f t="shared" si="7"/>
        <v>36.28</v>
      </c>
      <c r="M37" s="9">
        <f t="shared" si="8"/>
        <v>36.46</v>
      </c>
      <c r="N37" s="22">
        <v>69.989999999999995</v>
      </c>
    </row>
    <row r="38" spans="1:14" ht="15" x14ac:dyDescent="0.25">
      <c r="A38" s="19">
        <v>4424028</v>
      </c>
      <c r="B38" s="17" t="s">
        <v>43</v>
      </c>
      <c r="C38" s="20" t="s">
        <v>23</v>
      </c>
      <c r="D38" s="10">
        <v>2</v>
      </c>
      <c r="E38" s="8">
        <f t="shared" si="0"/>
        <v>29.06</v>
      </c>
      <c r="F38" s="8">
        <f t="shared" si="1"/>
        <v>29.22</v>
      </c>
      <c r="G38" s="8">
        <f t="shared" si="2"/>
        <v>29.53</v>
      </c>
      <c r="H38" s="8">
        <f t="shared" si="3"/>
        <v>29.84</v>
      </c>
      <c r="I38" s="8">
        <f t="shared" si="4"/>
        <v>30</v>
      </c>
      <c r="J38" s="8">
        <f t="shared" si="5"/>
        <v>30.63</v>
      </c>
      <c r="K38" s="8">
        <f t="shared" si="6"/>
        <v>30.78</v>
      </c>
      <c r="L38" s="8">
        <f t="shared" si="7"/>
        <v>31.09</v>
      </c>
      <c r="M38" s="9">
        <f t="shared" si="8"/>
        <v>31.25</v>
      </c>
      <c r="N38" s="22">
        <v>59.99</v>
      </c>
    </row>
    <row r="39" spans="1:14" ht="15" x14ac:dyDescent="0.2">
      <c r="A39" s="19">
        <v>4424033</v>
      </c>
      <c r="B39" s="21" t="s">
        <v>44</v>
      </c>
      <c r="C39" s="20" t="s">
        <v>23</v>
      </c>
      <c r="D39" s="10">
        <v>2</v>
      </c>
      <c r="E39" s="8">
        <f t="shared" si="0"/>
        <v>58.13</v>
      </c>
      <c r="F39" s="8">
        <f t="shared" si="1"/>
        <v>58.44</v>
      </c>
      <c r="G39" s="8">
        <f t="shared" si="2"/>
        <v>59.06</v>
      </c>
      <c r="H39" s="8">
        <f t="shared" si="3"/>
        <v>59.69</v>
      </c>
      <c r="I39" s="8">
        <f t="shared" si="4"/>
        <v>60</v>
      </c>
      <c r="J39" s="8">
        <f t="shared" si="5"/>
        <v>61.25</v>
      </c>
      <c r="K39" s="8">
        <f t="shared" si="6"/>
        <v>61.56</v>
      </c>
      <c r="L39" s="8">
        <f t="shared" si="7"/>
        <v>62.19</v>
      </c>
      <c r="M39" s="9">
        <f t="shared" si="8"/>
        <v>62.5</v>
      </c>
      <c r="N39" s="22">
        <v>119.99</v>
      </c>
    </row>
    <row r="40" spans="1:14" ht="15" x14ac:dyDescent="0.25">
      <c r="A40" s="19">
        <v>4424034</v>
      </c>
      <c r="B40" s="17" t="s">
        <v>45</v>
      </c>
      <c r="C40" s="20" t="s">
        <v>23</v>
      </c>
      <c r="D40" s="10">
        <v>2</v>
      </c>
      <c r="E40" s="8">
        <f t="shared" ref="E40:E42" si="9">M40-(M40*0.07)</f>
        <v>77.510000000000005</v>
      </c>
      <c r="F40" s="8">
        <f t="shared" ref="F40:F42" si="10">M40-(M40*0.065)</f>
        <v>77.92</v>
      </c>
      <c r="G40" s="8">
        <f t="shared" ref="G40:G42" si="11">M40-(M40*0.055)</f>
        <v>78.760000000000005</v>
      </c>
      <c r="H40" s="8">
        <f t="shared" ref="H40:H42" si="12">M40-(M40*0.045)</f>
        <v>79.59</v>
      </c>
      <c r="I40" s="8">
        <f t="shared" ref="I40:I42" si="13">N40/D40</f>
        <v>80</v>
      </c>
      <c r="J40" s="8">
        <f t="shared" ref="J40:J42" si="14">M40-(M40*0.02)</f>
        <v>81.67</v>
      </c>
      <c r="K40" s="8">
        <f t="shared" ref="K40:K42" si="15">M40-(M40*0.015)</f>
        <v>82.09</v>
      </c>
      <c r="L40" s="8">
        <f t="shared" ref="L40:L42" si="16">M40-(M40*0.005)</f>
        <v>82.92</v>
      </c>
      <c r="M40" s="9">
        <f t="shared" ref="M40:M42" si="17">I40+(I40*0.0417)</f>
        <v>83.34</v>
      </c>
      <c r="N40" s="22">
        <v>159.99</v>
      </c>
    </row>
    <row r="41" spans="1:14" ht="15" x14ac:dyDescent="0.25">
      <c r="A41" s="19">
        <v>4424035</v>
      </c>
      <c r="B41" s="17" t="s">
        <v>46</v>
      </c>
      <c r="C41" s="20" t="s">
        <v>23</v>
      </c>
      <c r="D41" s="10">
        <v>2</v>
      </c>
      <c r="E41" s="8">
        <f t="shared" si="9"/>
        <v>58.13</v>
      </c>
      <c r="F41" s="8">
        <f t="shared" si="10"/>
        <v>58.44</v>
      </c>
      <c r="G41" s="8">
        <f t="shared" si="11"/>
        <v>59.06</v>
      </c>
      <c r="H41" s="8">
        <f t="shared" si="12"/>
        <v>59.69</v>
      </c>
      <c r="I41" s="8">
        <f t="shared" si="13"/>
        <v>60</v>
      </c>
      <c r="J41" s="8">
        <f t="shared" si="14"/>
        <v>61.25</v>
      </c>
      <c r="K41" s="8">
        <f t="shared" si="15"/>
        <v>61.56</v>
      </c>
      <c r="L41" s="8">
        <f t="shared" si="16"/>
        <v>62.19</v>
      </c>
      <c r="M41" s="9">
        <f t="shared" si="17"/>
        <v>62.5</v>
      </c>
      <c r="N41" s="22">
        <v>119.99</v>
      </c>
    </row>
    <row r="42" spans="1:14" ht="15" x14ac:dyDescent="0.25">
      <c r="A42" s="19">
        <v>4424036</v>
      </c>
      <c r="B42" s="17" t="s">
        <v>47</v>
      </c>
      <c r="C42" s="20" t="s">
        <v>23</v>
      </c>
      <c r="D42" s="10">
        <v>2</v>
      </c>
      <c r="E42" s="8">
        <f t="shared" si="9"/>
        <v>77.510000000000005</v>
      </c>
      <c r="F42" s="8">
        <f t="shared" si="10"/>
        <v>77.92</v>
      </c>
      <c r="G42" s="8">
        <f t="shared" si="11"/>
        <v>78.760000000000005</v>
      </c>
      <c r="H42" s="8">
        <f t="shared" si="12"/>
        <v>79.59</v>
      </c>
      <c r="I42" s="8">
        <f t="shared" si="13"/>
        <v>80</v>
      </c>
      <c r="J42" s="8">
        <f t="shared" si="14"/>
        <v>81.67</v>
      </c>
      <c r="K42" s="8">
        <f t="shared" si="15"/>
        <v>82.09</v>
      </c>
      <c r="L42" s="8">
        <f t="shared" si="16"/>
        <v>82.92</v>
      </c>
      <c r="M42" s="9">
        <f t="shared" si="17"/>
        <v>83.34</v>
      </c>
      <c r="N42" s="22">
        <v>159.99</v>
      </c>
    </row>
    <row r="43" spans="1:14" x14ac:dyDescent="0.25">
      <c r="A43" s="3"/>
    </row>
    <row r="44" spans="1:14" x14ac:dyDescent="0.25">
      <c r="A44" s="3"/>
    </row>
    <row r="45" spans="1:14" x14ac:dyDescent="0.25">
      <c r="A45" s="3"/>
    </row>
    <row r="46" spans="1:14" x14ac:dyDescent="0.25">
      <c r="A46" s="3"/>
    </row>
    <row r="47" spans="1:14" x14ac:dyDescent="0.25">
      <c r="A47" s="3"/>
    </row>
  </sheetData>
  <autoFilter ref="A10:N26" xr:uid="{00000000-0009-0000-0000-000000000000}">
    <sortState xmlns:xlrd2="http://schemas.microsoft.com/office/spreadsheetml/2017/richdata2" ref="A11:N88">
      <sortCondition ref="A10:A26"/>
    </sortState>
  </autoFilter>
  <mergeCells count="1">
    <mergeCell ref="A1:XFD9"/>
  </mergeCells>
  <printOptions horizontalCentered="1"/>
  <pageMargins left="0.11811023622047245" right="0.11811023622047245" top="0.39370078740157483" bottom="0.19685039370078741" header="0.31496062992125984" footer="0.31496062992125984"/>
  <pageSetup paperSize="9" scale="55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VENDA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comercial01</dc:creator>
  <cp:lastModifiedBy>Alecsandra Chagas Rost</cp:lastModifiedBy>
  <cp:lastPrinted>2020-03-12T11:26:58Z</cp:lastPrinted>
  <dcterms:created xsi:type="dcterms:W3CDTF">2020-03-02T11:34:31Z</dcterms:created>
  <dcterms:modified xsi:type="dcterms:W3CDTF">2024-05-21T19:26:55Z</dcterms:modified>
</cp:coreProperties>
</file>