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lecsandra.r\Desktop\"/>
    </mc:Choice>
  </mc:AlternateContent>
  <xr:revisionPtr revIDLastSave="0" documentId="8_{93901159-2CF5-4A7D-8344-7DEC174B42A4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TOPPER" sheetId="1" r:id="rId1"/>
  </sheets>
  <definedNames>
    <definedName name="_xlnm._FilterDatabase" localSheetId="0" hidden="1">TOPPER!$A$9:$N$97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M18" i="1" s="1"/>
  <c r="I19" i="1"/>
  <c r="M19" i="1" s="1"/>
  <c r="I17" i="1"/>
  <c r="M17" i="1" s="1"/>
  <c r="I10" i="1"/>
  <c r="M10" i="1" s="1"/>
  <c r="I11" i="1"/>
  <c r="M11" i="1" s="1"/>
  <c r="I98" i="1"/>
  <c r="M98" i="1" s="1"/>
  <c r="I97" i="1"/>
  <c r="M97" i="1" s="1"/>
  <c r="I96" i="1"/>
  <c r="M96" i="1" s="1"/>
  <c r="I95" i="1"/>
  <c r="M95" i="1" s="1"/>
  <c r="F95" i="1" s="1"/>
  <c r="I94" i="1"/>
  <c r="M94" i="1" s="1"/>
  <c r="K94" i="1" s="1"/>
  <c r="I93" i="1"/>
  <c r="M93" i="1" s="1"/>
  <c r="I91" i="1"/>
  <c r="M91" i="1" s="1"/>
  <c r="F91" i="1" s="1"/>
  <c r="I90" i="1"/>
  <c r="M90" i="1" s="1"/>
  <c r="F90" i="1" s="1"/>
  <c r="I89" i="1"/>
  <c r="M89" i="1" s="1"/>
  <c r="K89" i="1" s="1"/>
  <c r="I88" i="1"/>
  <c r="M88" i="1" s="1"/>
  <c r="I87" i="1"/>
  <c r="M87" i="1" s="1"/>
  <c r="E87" i="1" s="1"/>
  <c r="I86" i="1"/>
  <c r="M86" i="1" s="1"/>
  <c r="F86" i="1" s="1"/>
  <c r="I85" i="1"/>
  <c r="M85" i="1" s="1"/>
  <c r="K85" i="1" s="1"/>
  <c r="I84" i="1"/>
  <c r="M84" i="1" s="1"/>
  <c r="I83" i="1"/>
  <c r="M83" i="1" s="1"/>
  <c r="E83" i="1" s="1"/>
  <c r="I82" i="1"/>
  <c r="M82" i="1" s="1"/>
  <c r="F82" i="1" s="1"/>
  <c r="I81" i="1"/>
  <c r="M81" i="1" s="1"/>
  <c r="K81" i="1" s="1"/>
  <c r="I80" i="1"/>
  <c r="M80" i="1" s="1"/>
  <c r="L80" i="1" s="1"/>
  <c r="I79" i="1"/>
  <c r="M79" i="1" s="1"/>
  <c r="E79" i="1" s="1"/>
  <c r="I78" i="1"/>
  <c r="M78" i="1" s="1"/>
  <c r="F78" i="1" s="1"/>
  <c r="I77" i="1"/>
  <c r="M77" i="1" s="1"/>
  <c r="K77" i="1" s="1"/>
  <c r="I76" i="1"/>
  <c r="M76" i="1" s="1"/>
  <c r="I75" i="1"/>
  <c r="M75" i="1" s="1"/>
  <c r="E75" i="1" s="1"/>
  <c r="I74" i="1"/>
  <c r="M74" i="1" s="1"/>
  <c r="F74" i="1" s="1"/>
  <c r="I73" i="1"/>
  <c r="M73" i="1" s="1"/>
  <c r="E73" i="1" s="1"/>
  <c r="I72" i="1"/>
  <c r="M72" i="1" s="1"/>
  <c r="F72" i="1" s="1"/>
  <c r="I71" i="1"/>
  <c r="M71" i="1" s="1"/>
  <c r="K71" i="1" s="1"/>
  <c r="I70" i="1"/>
  <c r="M70" i="1" s="1"/>
  <c r="L70" i="1" s="1"/>
  <c r="I69" i="1"/>
  <c r="M69" i="1" s="1"/>
  <c r="E69" i="1" s="1"/>
  <c r="I68" i="1"/>
  <c r="M68" i="1" s="1"/>
  <c r="F68" i="1" s="1"/>
  <c r="I67" i="1"/>
  <c r="M67" i="1" s="1"/>
  <c r="K67" i="1" s="1"/>
  <c r="I66" i="1"/>
  <c r="M66" i="1" s="1"/>
  <c r="L66" i="1" s="1"/>
  <c r="I65" i="1"/>
  <c r="M65" i="1" s="1"/>
  <c r="E65" i="1" s="1"/>
  <c r="I64" i="1"/>
  <c r="M64" i="1" s="1"/>
  <c r="F64" i="1" s="1"/>
  <c r="I63" i="1"/>
  <c r="M63" i="1" s="1"/>
  <c r="K63" i="1" s="1"/>
  <c r="I62" i="1"/>
  <c r="M62" i="1" s="1"/>
  <c r="L62" i="1" s="1"/>
  <c r="I61" i="1"/>
  <c r="M61" i="1" s="1"/>
  <c r="I60" i="1"/>
  <c r="M60" i="1" s="1"/>
  <c r="L60" i="1" s="1"/>
  <c r="I59" i="1"/>
  <c r="M59" i="1" s="1"/>
  <c r="G59" i="1" s="1"/>
  <c r="I58" i="1"/>
  <c r="M58" i="1" s="1"/>
  <c r="K58" i="1" s="1"/>
  <c r="I57" i="1"/>
  <c r="M57" i="1" s="1"/>
  <c r="I56" i="1"/>
  <c r="M56" i="1" s="1"/>
  <c r="I55" i="1"/>
  <c r="M55" i="1" s="1"/>
  <c r="I54" i="1"/>
  <c r="M54" i="1" s="1"/>
  <c r="I53" i="1"/>
  <c r="M53" i="1" s="1"/>
  <c r="I52" i="1"/>
  <c r="M52" i="1" s="1"/>
  <c r="I51" i="1"/>
  <c r="M51" i="1" s="1"/>
  <c r="I50" i="1"/>
  <c r="M50" i="1" s="1"/>
  <c r="I49" i="1"/>
  <c r="M49" i="1" s="1"/>
  <c r="I48" i="1"/>
  <c r="M48" i="1" s="1"/>
  <c r="I47" i="1"/>
  <c r="M47" i="1" s="1"/>
  <c r="I46" i="1"/>
  <c r="M46" i="1" s="1"/>
  <c r="I45" i="1"/>
  <c r="M45" i="1" s="1"/>
  <c r="G45" i="1" s="1"/>
  <c r="I44" i="1"/>
  <c r="M44" i="1" s="1"/>
  <c r="L44" i="1" s="1"/>
  <c r="I43" i="1"/>
  <c r="M43" i="1" s="1"/>
  <c r="I42" i="1"/>
  <c r="M42" i="1" s="1"/>
  <c r="F42" i="1" s="1"/>
  <c r="I41" i="1"/>
  <c r="M41" i="1" s="1"/>
  <c r="G41" i="1" s="1"/>
  <c r="I40" i="1"/>
  <c r="M40" i="1" s="1"/>
  <c r="L40" i="1" s="1"/>
  <c r="I39" i="1"/>
  <c r="M39" i="1" s="1"/>
  <c r="I38" i="1"/>
  <c r="M38" i="1" s="1"/>
  <c r="I37" i="1"/>
  <c r="M37" i="1" s="1"/>
  <c r="G37" i="1" s="1"/>
  <c r="I36" i="1"/>
  <c r="M36" i="1" s="1"/>
  <c r="H36" i="1" s="1"/>
  <c r="I35" i="1"/>
  <c r="M35" i="1" s="1"/>
  <c r="I34" i="1"/>
  <c r="M34" i="1" s="1"/>
  <c r="J34" i="1" s="1"/>
  <c r="I33" i="1"/>
  <c r="M33" i="1" s="1"/>
  <c r="G33" i="1" s="1"/>
  <c r="I32" i="1"/>
  <c r="M32" i="1" s="1"/>
  <c r="H32" i="1" s="1"/>
  <c r="I31" i="1"/>
  <c r="M31" i="1" s="1"/>
  <c r="I30" i="1"/>
  <c r="M30" i="1" s="1"/>
  <c r="J30" i="1" s="1"/>
  <c r="I29" i="1"/>
  <c r="M29" i="1" s="1"/>
  <c r="G29" i="1" s="1"/>
  <c r="I28" i="1"/>
  <c r="M28" i="1" s="1"/>
  <c r="H28" i="1" s="1"/>
  <c r="I27" i="1"/>
  <c r="M27" i="1" s="1"/>
  <c r="F27" i="1" s="1"/>
  <c r="I26" i="1"/>
  <c r="M26" i="1" s="1"/>
  <c r="H26" i="1" s="1"/>
  <c r="I25" i="1"/>
  <c r="M25" i="1" s="1"/>
  <c r="I24" i="1"/>
  <c r="M24" i="1" s="1"/>
  <c r="F24" i="1" s="1"/>
  <c r="I23" i="1"/>
  <c r="M23" i="1" s="1"/>
  <c r="G23" i="1" s="1"/>
  <c r="I92" i="1"/>
  <c r="M92" i="1" s="1"/>
  <c r="H92" i="1" s="1"/>
  <c r="I22" i="1"/>
  <c r="M22" i="1" s="1"/>
  <c r="I21" i="1"/>
  <c r="M21" i="1" s="1"/>
  <c r="J21" i="1" s="1"/>
  <c r="I20" i="1"/>
  <c r="M20" i="1" s="1"/>
  <c r="H20" i="1" s="1"/>
  <c r="I16" i="1"/>
  <c r="M16" i="1" s="1"/>
  <c r="F16" i="1" s="1"/>
  <c r="I15" i="1"/>
  <c r="M15" i="1" s="1"/>
  <c r="G15" i="1" s="1"/>
  <c r="I14" i="1"/>
  <c r="M14" i="1" s="1"/>
  <c r="H14" i="1" s="1"/>
  <c r="I13" i="1"/>
  <c r="M13" i="1" s="1"/>
  <c r="I12" i="1"/>
  <c r="M12" i="1" s="1"/>
  <c r="F12" i="1" s="1"/>
  <c r="E17" i="1" l="1"/>
  <c r="K17" i="1"/>
  <c r="L17" i="1"/>
  <c r="G17" i="1"/>
  <c r="J17" i="1"/>
  <c r="F17" i="1"/>
  <c r="H17" i="1"/>
  <c r="E18" i="1"/>
  <c r="J18" i="1"/>
  <c r="F18" i="1"/>
  <c r="F19" i="1"/>
  <c r="J19" i="1"/>
  <c r="G19" i="1"/>
  <c r="K19" i="1"/>
  <c r="H19" i="1"/>
  <c r="L19" i="1"/>
  <c r="E19" i="1"/>
  <c r="L18" i="1"/>
  <c r="H18" i="1"/>
  <c r="K18" i="1"/>
  <c r="G18" i="1"/>
  <c r="E10" i="1"/>
  <c r="L10" i="1"/>
  <c r="H10" i="1"/>
  <c r="K10" i="1"/>
  <c r="G10" i="1"/>
  <c r="J10" i="1"/>
  <c r="F10" i="1"/>
  <c r="E11" i="1"/>
  <c r="H11" i="1"/>
  <c r="L11" i="1"/>
  <c r="K11" i="1"/>
  <c r="G11" i="1"/>
  <c r="J11" i="1"/>
  <c r="F11" i="1"/>
  <c r="F30" i="1"/>
  <c r="H40" i="1"/>
  <c r="H60" i="1"/>
  <c r="H44" i="1"/>
  <c r="F21" i="1"/>
  <c r="F34" i="1"/>
  <c r="J60" i="1"/>
  <c r="L14" i="1"/>
  <c r="L20" i="1"/>
  <c r="L92" i="1"/>
  <c r="L26" i="1"/>
  <c r="L28" i="1"/>
  <c r="L32" i="1"/>
  <c r="L36" i="1"/>
  <c r="E58" i="1"/>
  <c r="J58" i="1"/>
  <c r="G63" i="1"/>
  <c r="G67" i="1"/>
  <c r="G71" i="1"/>
  <c r="G77" i="1"/>
  <c r="G81" i="1"/>
  <c r="G85" i="1"/>
  <c r="G89" i="1"/>
  <c r="G94" i="1"/>
  <c r="F58" i="1"/>
  <c r="H58" i="1"/>
  <c r="K96" i="1"/>
  <c r="G96" i="1"/>
  <c r="H96" i="1"/>
  <c r="J96" i="1"/>
  <c r="F96" i="1"/>
  <c r="L96" i="1"/>
  <c r="E96" i="1"/>
  <c r="J97" i="1"/>
  <c r="F97" i="1"/>
  <c r="G97" i="1"/>
  <c r="E97" i="1"/>
  <c r="K97" i="1"/>
  <c r="L97" i="1"/>
  <c r="H97" i="1"/>
  <c r="E98" i="1"/>
  <c r="F98" i="1"/>
  <c r="L98" i="1"/>
  <c r="H98" i="1"/>
  <c r="J98" i="1"/>
  <c r="K98" i="1"/>
  <c r="G98" i="1"/>
  <c r="L39" i="1"/>
  <c r="H39" i="1"/>
  <c r="G39" i="1"/>
  <c r="K39" i="1"/>
  <c r="J39" i="1"/>
  <c r="F39" i="1"/>
  <c r="E39" i="1"/>
  <c r="L35" i="1"/>
  <c r="H35" i="1"/>
  <c r="K35" i="1"/>
  <c r="G35" i="1"/>
  <c r="J35" i="1"/>
  <c r="F35" i="1"/>
  <c r="E35" i="1"/>
  <c r="L13" i="1"/>
  <c r="H13" i="1"/>
  <c r="K13" i="1"/>
  <c r="G13" i="1"/>
  <c r="J13" i="1"/>
  <c r="F13" i="1"/>
  <c r="E13" i="1"/>
  <c r="L22" i="1"/>
  <c r="H22" i="1"/>
  <c r="K22" i="1"/>
  <c r="G22" i="1"/>
  <c r="J22" i="1"/>
  <c r="F22" i="1"/>
  <c r="E22" i="1"/>
  <c r="L25" i="1"/>
  <c r="H25" i="1"/>
  <c r="G25" i="1"/>
  <c r="K25" i="1"/>
  <c r="J25" i="1"/>
  <c r="F25" i="1"/>
  <c r="E25" i="1"/>
  <c r="L31" i="1"/>
  <c r="H31" i="1"/>
  <c r="K31" i="1"/>
  <c r="G31" i="1"/>
  <c r="J31" i="1"/>
  <c r="F31" i="1"/>
  <c r="E31" i="1"/>
  <c r="E12" i="1"/>
  <c r="L12" i="1"/>
  <c r="H12" i="1"/>
  <c r="K12" i="1"/>
  <c r="G12" i="1"/>
  <c r="E16" i="1"/>
  <c r="L16" i="1"/>
  <c r="H16" i="1"/>
  <c r="K16" i="1"/>
  <c r="G16" i="1"/>
  <c r="E24" i="1"/>
  <c r="H24" i="1"/>
  <c r="L24" i="1"/>
  <c r="K24" i="1"/>
  <c r="G24" i="1"/>
  <c r="E27" i="1"/>
  <c r="L27" i="1"/>
  <c r="H27" i="1"/>
  <c r="K27" i="1"/>
  <c r="G27" i="1"/>
  <c r="E38" i="1"/>
  <c r="L38" i="1"/>
  <c r="H38" i="1"/>
  <c r="K38" i="1"/>
  <c r="G38" i="1"/>
  <c r="L43" i="1"/>
  <c r="H43" i="1"/>
  <c r="K43" i="1"/>
  <c r="G43" i="1"/>
  <c r="J43" i="1"/>
  <c r="F43" i="1"/>
  <c r="L47" i="1"/>
  <c r="H47" i="1"/>
  <c r="K47" i="1"/>
  <c r="G47" i="1"/>
  <c r="E47" i="1"/>
  <c r="J47" i="1"/>
  <c r="F47" i="1"/>
  <c r="L53" i="1"/>
  <c r="H53" i="1"/>
  <c r="K53" i="1"/>
  <c r="G53" i="1"/>
  <c r="J53" i="1"/>
  <c r="F53" i="1"/>
  <c r="E53" i="1"/>
  <c r="J12" i="1"/>
  <c r="J15" i="1"/>
  <c r="F15" i="1"/>
  <c r="E15" i="1"/>
  <c r="L15" i="1"/>
  <c r="H15" i="1"/>
  <c r="J16" i="1"/>
  <c r="J23" i="1"/>
  <c r="F23" i="1"/>
  <c r="E23" i="1"/>
  <c r="L23" i="1"/>
  <c r="H23" i="1"/>
  <c r="J24" i="1"/>
  <c r="J27" i="1"/>
  <c r="J29" i="1"/>
  <c r="F29" i="1"/>
  <c r="E29" i="1"/>
  <c r="L29" i="1"/>
  <c r="H29" i="1"/>
  <c r="J33" i="1"/>
  <c r="F33" i="1"/>
  <c r="E33" i="1"/>
  <c r="L33" i="1"/>
  <c r="H33" i="1"/>
  <c r="J37" i="1"/>
  <c r="F37" i="1"/>
  <c r="E37" i="1"/>
  <c r="L37" i="1"/>
  <c r="H37" i="1"/>
  <c r="J38" i="1"/>
  <c r="J41" i="1"/>
  <c r="F41" i="1"/>
  <c r="E41" i="1"/>
  <c r="L41" i="1"/>
  <c r="H41" i="1"/>
  <c r="J42" i="1"/>
  <c r="J45" i="1"/>
  <c r="F45" i="1"/>
  <c r="E45" i="1"/>
  <c r="L45" i="1"/>
  <c r="H45" i="1"/>
  <c r="K48" i="1"/>
  <c r="G48" i="1"/>
  <c r="J48" i="1"/>
  <c r="F48" i="1"/>
  <c r="L48" i="1"/>
  <c r="E48" i="1"/>
  <c r="H48" i="1"/>
  <c r="K50" i="1"/>
  <c r="G50" i="1"/>
  <c r="L50" i="1"/>
  <c r="J50" i="1"/>
  <c r="F50" i="1"/>
  <c r="H50" i="1"/>
  <c r="E50" i="1"/>
  <c r="K54" i="1"/>
  <c r="G54" i="1"/>
  <c r="L54" i="1"/>
  <c r="J54" i="1"/>
  <c r="F54" i="1"/>
  <c r="H54" i="1"/>
  <c r="E54" i="1"/>
  <c r="K14" i="1"/>
  <c r="G14" i="1"/>
  <c r="J14" i="1"/>
  <c r="F14" i="1"/>
  <c r="E14" i="1"/>
  <c r="K15" i="1"/>
  <c r="K20" i="1"/>
  <c r="G20" i="1"/>
  <c r="F20" i="1"/>
  <c r="J20" i="1"/>
  <c r="E20" i="1"/>
  <c r="K92" i="1"/>
  <c r="G92" i="1"/>
  <c r="F92" i="1"/>
  <c r="J92" i="1"/>
  <c r="E92" i="1"/>
  <c r="K23" i="1"/>
  <c r="K26" i="1"/>
  <c r="G26" i="1"/>
  <c r="F26" i="1"/>
  <c r="J26" i="1"/>
  <c r="E26" i="1"/>
  <c r="K28" i="1"/>
  <c r="G28" i="1"/>
  <c r="J28" i="1"/>
  <c r="F28" i="1"/>
  <c r="E28" i="1"/>
  <c r="K29" i="1"/>
  <c r="K32" i="1"/>
  <c r="G32" i="1"/>
  <c r="J32" i="1"/>
  <c r="F32" i="1"/>
  <c r="E32" i="1"/>
  <c r="K33" i="1"/>
  <c r="K36" i="1"/>
  <c r="G36" i="1"/>
  <c r="F36" i="1"/>
  <c r="J36" i="1"/>
  <c r="E36" i="1"/>
  <c r="K37" i="1"/>
  <c r="K40" i="1"/>
  <c r="G40" i="1"/>
  <c r="J40" i="1"/>
  <c r="F40" i="1"/>
  <c r="E40" i="1"/>
  <c r="K41" i="1"/>
  <c r="E43" i="1"/>
  <c r="K44" i="1"/>
  <c r="G44" i="1"/>
  <c r="J44" i="1"/>
  <c r="F44" i="1"/>
  <c r="E44" i="1"/>
  <c r="K45" i="1"/>
  <c r="J51" i="1"/>
  <c r="F51" i="1"/>
  <c r="E51" i="1"/>
  <c r="K51" i="1"/>
  <c r="L51" i="1"/>
  <c r="H51" i="1"/>
  <c r="G51" i="1"/>
  <c r="J55" i="1"/>
  <c r="F55" i="1"/>
  <c r="K55" i="1"/>
  <c r="E55" i="1"/>
  <c r="L55" i="1"/>
  <c r="H55" i="1"/>
  <c r="G55" i="1"/>
  <c r="F38" i="1"/>
  <c r="E46" i="1"/>
  <c r="J46" i="1"/>
  <c r="L46" i="1"/>
  <c r="H46" i="1"/>
  <c r="F46" i="1"/>
  <c r="K46" i="1"/>
  <c r="G46" i="1"/>
  <c r="E52" i="1"/>
  <c r="L52" i="1"/>
  <c r="H52" i="1"/>
  <c r="J52" i="1"/>
  <c r="K52" i="1"/>
  <c r="G52" i="1"/>
  <c r="F52" i="1"/>
  <c r="E56" i="1"/>
  <c r="J56" i="1"/>
  <c r="L56" i="1"/>
  <c r="H56" i="1"/>
  <c r="F56" i="1"/>
  <c r="K56" i="1"/>
  <c r="G56" i="1"/>
  <c r="L61" i="1"/>
  <c r="H61" i="1"/>
  <c r="J61" i="1"/>
  <c r="F61" i="1"/>
  <c r="G61" i="1"/>
  <c r="E61" i="1"/>
  <c r="K61" i="1"/>
  <c r="E21" i="1"/>
  <c r="L21" i="1"/>
  <c r="H21" i="1"/>
  <c r="K21" i="1"/>
  <c r="G21" i="1"/>
  <c r="E30" i="1"/>
  <c r="H30" i="1"/>
  <c r="L30" i="1"/>
  <c r="K30" i="1"/>
  <c r="G30" i="1"/>
  <c r="E34" i="1"/>
  <c r="L34" i="1"/>
  <c r="H34" i="1"/>
  <c r="K34" i="1"/>
  <c r="G34" i="1"/>
  <c r="E42" i="1"/>
  <c r="L42" i="1"/>
  <c r="H42" i="1"/>
  <c r="K42" i="1"/>
  <c r="G42" i="1"/>
  <c r="L49" i="1"/>
  <c r="H49" i="1"/>
  <c r="K49" i="1"/>
  <c r="G49" i="1"/>
  <c r="J49" i="1"/>
  <c r="F49" i="1"/>
  <c r="E49" i="1"/>
  <c r="L57" i="1"/>
  <c r="H57" i="1"/>
  <c r="E57" i="1"/>
  <c r="K57" i="1"/>
  <c r="G57" i="1"/>
  <c r="J57" i="1"/>
  <c r="F57" i="1"/>
  <c r="E59" i="1"/>
  <c r="K76" i="1"/>
  <c r="G76" i="1"/>
  <c r="J76" i="1"/>
  <c r="F76" i="1"/>
  <c r="E76" i="1"/>
  <c r="K84" i="1"/>
  <c r="G84" i="1"/>
  <c r="J84" i="1"/>
  <c r="F84" i="1"/>
  <c r="E84" i="1"/>
  <c r="K88" i="1"/>
  <c r="G88" i="1"/>
  <c r="J88" i="1"/>
  <c r="F88" i="1"/>
  <c r="E88" i="1"/>
  <c r="K93" i="1"/>
  <c r="G93" i="1"/>
  <c r="J93" i="1"/>
  <c r="F93" i="1"/>
  <c r="E93" i="1"/>
  <c r="F60" i="1"/>
  <c r="L76" i="1"/>
  <c r="L84" i="1"/>
  <c r="L88" i="1"/>
  <c r="L93" i="1"/>
  <c r="E64" i="1"/>
  <c r="L64" i="1"/>
  <c r="H64" i="1"/>
  <c r="K64" i="1"/>
  <c r="G64" i="1"/>
  <c r="L65" i="1"/>
  <c r="H65" i="1"/>
  <c r="K65" i="1"/>
  <c r="G65" i="1"/>
  <c r="J65" i="1"/>
  <c r="F65" i="1"/>
  <c r="E68" i="1"/>
  <c r="L68" i="1"/>
  <c r="H68" i="1"/>
  <c r="K68" i="1"/>
  <c r="G68" i="1"/>
  <c r="L69" i="1"/>
  <c r="H69" i="1"/>
  <c r="K69" i="1"/>
  <c r="G69" i="1"/>
  <c r="J69" i="1"/>
  <c r="F69" i="1"/>
  <c r="E72" i="1"/>
  <c r="L72" i="1"/>
  <c r="H72" i="1"/>
  <c r="K72" i="1"/>
  <c r="G72" i="1"/>
  <c r="L73" i="1"/>
  <c r="H73" i="1"/>
  <c r="K73" i="1"/>
  <c r="G73" i="1"/>
  <c r="J73" i="1"/>
  <c r="F73" i="1"/>
  <c r="E74" i="1"/>
  <c r="L74" i="1"/>
  <c r="H74" i="1"/>
  <c r="K74" i="1"/>
  <c r="G74" i="1"/>
  <c r="L75" i="1"/>
  <c r="H75" i="1"/>
  <c r="K75" i="1"/>
  <c r="G75" i="1"/>
  <c r="J75" i="1"/>
  <c r="F75" i="1"/>
  <c r="E78" i="1"/>
  <c r="L78" i="1"/>
  <c r="H78" i="1"/>
  <c r="K78" i="1"/>
  <c r="G78" i="1"/>
  <c r="L79" i="1"/>
  <c r="H79" i="1"/>
  <c r="K79" i="1"/>
  <c r="G79" i="1"/>
  <c r="J79" i="1"/>
  <c r="F79" i="1"/>
  <c r="E82" i="1"/>
  <c r="L82" i="1"/>
  <c r="H82" i="1"/>
  <c r="K82" i="1"/>
  <c r="G82" i="1"/>
  <c r="L83" i="1"/>
  <c r="H83" i="1"/>
  <c r="K83" i="1"/>
  <c r="G83" i="1"/>
  <c r="J83" i="1"/>
  <c r="F83" i="1"/>
  <c r="E86" i="1"/>
  <c r="L86" i="1"/>
  <c r="H86" i="1"/>
  <c r="K86" i="1"/>
  <c r="G86" i="1"/>
  <c r="L87" i="1"/>
  <c r="H87" i="1"/>
  <c r="K87" i="1"/>
  <c r="G87" i="1"/>
  <c r="J87" i="1"/>
  <c r="F87" i="1"/>
  <c r="E90" i="1"/>
  <c r="L90" i="1"/>
  <c r="H90" i="1"/>
  <c r="K90" i="1"/>
  <c r="G90" i="1"/>
  <c r="E91" i="1"/>
  <c r="L91" i="1"/>
  <c r="H91" i="1"/>
  <c r="K91" i="1"/>
  <c r="G91" i="1"/>
  <c r="E95" i="1"/>
  <c r="L95" i="1"/>
  <c r="H95" i="1"/>
  <c r="K95" i="1"/>
  <c r="G95" i="1"/>
  <c r="J59" i="1"/>
  <c r="F59" i="1"/>
  <c r="L59" i="1"/>
  <c r="H59" i="1"/>
  <c r="K62" i="1"/>
  <c r="G62" i="1"/>
  <c r="J62" i="1"/>
  <c r="F62" i="1"/>
  <c r="E62" i="1"/>
  <c r="K66" i="1"/>
  <c r="G66" i="1"/>
  <c r="J66" i="1"/>
  <c r="F66" i="1"/>
  <c r="E66" i="1"/>
  <c r="K70" i="1"/>
  <c r="G70" i="1"/>
  <c r="J70" i="1"/>
  <c r="F70" i="1"/>
  <c r="E70" i="1"/>
  <c r="K80" i="1"/>
  <c r="G80" i="1"/>
  <c r="J80" i="1"/>
  <c r="F80" i="1"/>
  <c r="E80" i="1"/>
  <c r="G58" i="1"/>
  <c r="L58" i="1"/>
  <c r="K59" i="1"/>
  <c r="E60" i="1"/>
  <c r="K60" i="1"/>
  <c r="G60" i="1"/>
  <c r="H62" i="1"/>
  <c r="J63" i="1"/>
  <c r="F63" i="1"/>
  <c r="E63" i="1"/>
  <c r="L63" i="1"/>
  <c r="H63" i="1"/>
  <c r="J64" i="1"/>
  <c r="H66" i="1"/>
  <c r="J67" i="1"/>
  <c r="F67" i="1"/>
  <c r="E67" i="1"/>
  <c r="L67" i="1"/>
  <c r="H67" i="1"/>
  <c r="J68" i="1"/>
  <c r="H70" i="1"/>
  <c r="J71" i="1"/>
  <c r="F71" i="1"/>
  <c r="E71" i="1"/>
  <c r="L71" i="1"/>
  <c r="H71" i="1"/>
  <c r="J72" i="1"/>
  <c r="J74" i="1"/>
  <c r="H76" i="1"/>
  <c r="J77" i="1"/>
  <c r="F77" i="1"/>
  <c r="E77" i="1"/>
  <c r="L77" i="1"/>
  <c r="H77" i="1"/>
  <c r="J78" i="1"/>
  <c r="H80" i="1"/>
  <c r="J81" i="1"/>
  <c r="F81" i="1"/>
  <c r="E81" i="1"/>
  <c r="L81" i="1"/>
  <c r="H81" i="1"/>
  <c r="J82" i="1"/>
  <c r="H84" i="1"/>
  <c r="J85" i="1"/>
  <c r="F85" i="1"/>
  <c r="E85" i="1"/>
  <c r="L85" i="1"/>
  <c r="H85" i="1"/>
  <c r="J86" i="1"/>
  <c r="H88" i="1"/>
  <c r="J89" i="1"/>
  <c r="F89" i="1"/>
  <c r="E89" i="1"/>
  <c r="L89" i="1"/>
  <c r="H89" i="1"/>
  <c r="J90" i="1"/>
  <c r="J91" i="1"/>
  <c r="H93" i="1"/>
  <c r="J94" i="1"/>
  <c r="F94" i="1"/>
  <c r="E94" i="1"/>
  <c r="L94" i="1"/>
  <c r="H94" i="1"/>
  <c r="J95" i="1"/>
</calcChain>
</file>

<file path=xl/sharedStrings.xml><?xml version="1.0" encoding="utf-8"?>
<sst xmlns="http://schemas.openxmlformats.org/spreadsheetml/2006/main" count="192" uniqueCount="107">
  <si>
    <t>CÓDIGO</t>
  </si>
  <si>
    <t xml:space="preserve">A VISTA </t>
  </si>
  <si>
    <t>28 DIAS</t>
  </si>
  <si>
    <t>56 DIAS</t>
  </si>
  <si>
    <t>84 DIAS</t>
  </si>
  <si>
    <t>112 DIAS</t>
  </si>
  <si>
    <t>PDV</t>
  </si>
  <si>
    <t>14 DIAS</t>
  </si>
  <si>
    <t>42 DIAS</t>
  </si>
  <si>
    <t>70 DIAS</t>
  </si>
  <si>
    <t>98 DIAS</t>
  </si>
  <si>
    <t>DESCRIÇÃO</t>
  </si>
  <si>
    <t>TAMANHOS</t>
  </si>
  <si>
    <t>CALÇA TOPPER CLASSIC NEW</t>
  </si>
  <si>
    <t>CALÇÃO TOPPER CLASSIC NEW</t>
  </si>
  <si>
    <t>REGATA TOPPER CLASSIC NEW</t>
  </si>
  <si>
    <t>CALÇÃO TOPPER ÁRBITRO CLASSIC</t>
  </si>
  <si>
    <t>CALÇA TOPPER TRAINING NEW</t>
  </si>
  <si>
    <t>LEGGING TOPPER DE COMPRESSÃO NEW</t>
  </si>
  <si>
    <t>CALÇÃO TOPPER CLASSIC COLOR III</t>
  </si>
  <si>
    <t>CALÇÃO TOPPER GRADIENTE JUV</t>
  </si>
  <si>
    <t>MKUP</t>
  </si>
  <si>
    <t>BERMUDA TOPPER HIVE II</t>
  </si>
  <si>
    <t>BERMUDA TOPPER TÉRMICA COM ELASTANO NEW</t>
  </si>
  <si>
    <t>JAQ QUEBRA VENTO TOPPER NEW</t>
  </si>
  <si>
    <t>BERMUDA TOPPER BASIC CLASSIC NEW</t>
  </si>
  <si>
    <t>CAM TOPPER GOLEIRO ETHNIC JUV M/L TRACKS</t>
  </si>
  <si>
    <t>CAM TOPPER CLASSIC COLOR III</t>
  </si>
  <si>
    <t>BERM TOPPER TREINO FRESH</t>
  </si>
  <si>
    <t>CAM TOPPER GRADIENTE JUV</t>
  </si>
  <si>
    <t>CAM TOPPER DEEP FEM</t>
  </si>
  <si>
    <t>BERM TOPPER TREINO BRIEF II NEW</t>
  </si>
  <si>
    <t>REGATA TOPPER TREINO PERFORMANCE</t>
  </si>
  <si>
    <t>BERM TOPPER TÉRMICA CLASSIC JUV NEW</t>
  </si>
  <si>
    <t>CAM TOPPER CLASSIC NEW</t>
  </si>
  <si>
    <t>P,M,G,GG</t>
  </si>
  <si>
    <t>CAM TOPPER PLUS FUT CLASSIC</t>
  </si>
  <si>
    <t>3G,4G,5G</t>
  </si>
  <si>
    <t>CALÇÃO TOPPER PLUS FUT CLASSIC</t>
  </si>
  <si>
    <t>CALÇA GOLEIRO MASTER NEW</t>
  </si>
  <si>
    <t>CAM TOPPER ÁRBITRO CLASSIC</t>
  </si>
  <si>
    <t>T-SHIRT TOPPER SEM MANGA TREINO CLASSIC NEW</t>
  </si>
  <si>
    <t>T-SHIRT TOPPER TÉRMICA M/L CLASSIC NEW</t>
  </si>
  <si>
    <t>T-SHIRT TOPPER TÉRMICA CLASSIC UV50 NEW</t>
  </si>
  <si>
    <t>CAM TOPPER FUT CLASSIC JUV</t>
  </si>
  <si>
    <t>8,10,12,14</t>
  </si>
  <si>
    <t>CALÇÃO TOPPER CLASSIC NEW JUV</t>
  </si>
  <si>
    <t>T-SHIRT TOPPER TÉRMICA CLASSIC UV50 JUV</t>
  </si>
  <si>
    <t>T-SHIRT TOPPER TÉRMICA JUV M/L CLASSIC NEW</t>
  </si>
  <si>
    <t>CALÇA TOPPER GOL. DOMINATOR JUV</t>
  </si>
  <si>
    <t xml:space="preserve">CALÇÃO TOPPER STRIPE  </t>
  </si>
  <si>
    <t>BERM TOPPER DE COMPRESSÃO FEM</t>
  </si>
  <si>
    <t xml:space="preserve">BERM TOPPER TREINO POWER </t>
  </si>
  <si>
    <t>BERM TOPPER TREINO POCKET</t>
  </si>
  <si>
    <t>T-SHIRT TOPPER M/C UV50 REGULAR FIT</t>
  </si>
  <si>
    <t>T-SHIRT TOPPER UV50 REGULAR FIT</t>
  </si>
  <si>
    <t>T-SHIRT TOPPER TREINO CLASSIC</t>
  </si>
  <si>
    <t>T-SHIRT TOPPER TREINO PRINT V</t>
  </si>
  <si>
    <t>BERMUDA TOPPER SPIN</t>
  </si>
  <si>
    <t>REGATA TOPPER TREINO FUSION</t>
  </si>
  <si>
    <t>T-SHIRT TOPPER TREINO FUSION</t>
  </si>
  <si>
    <t>T-SHIRT TOPPER POWER FIT</t>
  </si>
  <si>
    <t>CAMISA TOPPER DEEP III</t>
  </si>
  <si>
    <t>CALÇÃO TOPPER DEEP III</t>
  </si>
  <si>
    <t>CAMISA TOPPER SHAKE III</t>
  </si>
  <si>
    <t>CALÇÃO TOPPER SHAKE III</t>
  </si>
  <si>
    <t>CAMISA TOPPER TORNADO I</t>
  </si>
  <si>
    <t>CAM TOPPER GOL FUT CLASSIC III</t>
  </si>
  <si>
    <t>REGATA TOPPER TREINO FRESH II</t>
  </si>
  <si>
    <t>BERMUDA TOPPER ZIPER (47CM )</t>
  </si>
  <si>
    <t>BERM TOPPER TREINO RANGE II</t>
  </si>
  <si>
    <t>T-SHIRT TOPPER M/L PERFORMANCE BASIC</t>
  </si>
  <si>
    <t>T-SHIRT TOPPER TREINO PERFORMANCE</t>
  </si>
  <si>
    <t>T-SHIRT TOPPER MARKER II</t>
  </si>
  <si>
    <t>T-SHIRT TOPPER TREINO STAMP GRAFITTI</t>
  </si>
  <si>
    <t>T-SHIRT TOPPER TREINO STAMP GRAFITTI PLUS</t>
  </si>
  <si>
    <t>T-SHIRT TOPPER LOGO 1975</t>
  </si>
  <si>
    <t>BERMUDA MOLETOM NOVA</t>
  </si>
  <si>
    <t>BERMUDA TOPPER HIVE JUV</t>
  </si>
  <si>
    <t>BERMUDA TOPPER TÉRMICA POLIAMIDA NEW</t>
  </si>
  <si>
    <t>REGATA TOPPER BASKET PRINT 75</t>
  </si>
  <si>
    <t>P,M,G,GG,3G</t>
  </si>
  <si>
    <t>BERM TOPPER BASKET PRINT 75</t>
  </si>
  <si>
    <t>REGATA TOPPER BASKET 3 M</t>
  </si>
  <si>
    <t>BERM TOPPER BASKET 3 M</t>
  </si>
  <si>
    <t>CAMISA FUTEBOL FUNNY CLASSIC JUV</t>
  </si>
  <si>
    <t>CAMISA TOPPER FUN 3D JUV</t>
  </si>
  <si>
    <t>CALÇÃO FUTEBOL FUNNY CLASSIC JUV</t>
  </si>
  <si>
    <t>T-SHIRT TOPPER GOAL</t>
  </si>
  <si>
    <t>T-SHIRT TOPPER SPIRIT</t>
  </si>
  <si>
    <t>T-SHIRT TOPPER FIT</t>
  </si>
  <si>
    <t>T-SHIRT TOPPER SKY</t>
  </si>
  <si>
    <t>T-SHIRT TOPPER SENSATION</t>
  </si>
  <si>
    <t>T-SHIRT TOPPER FEELING</t>
  </si>
  <si>
    <t>T-SHIRT TOPPER GLOW</t>
  </si>
  <si>
    <t>T-SHIRT TOPPER SPORT</t>
  </si>
  <si>
    <t>CAMISETA TOPPER ATACK</t>
  </si>
  <si>
    <t>T-SHIRT TOPPER SOUL</t>
  </si>
  <si>
    <t>T-SHIRT TOPPER TÉRMICA UV50 M/L PROTECT</t>
  </si>
  <si>
    <t>BERMUDA TOPPER SOFT</t>
  </si>
  <si>
    <t>BERMUDA TOPPER DREAM</t>
  </si>
  <si>
    <t>POLO TOPPER ELEGANT</t>
  </si>
  <si>
    <t>CAMISETA TOPPER FAST</t>
  </si>
  <si>
    <t>BERMUDA TOPPER RUN</t>
  </si>
  <si>
    <t>CAMISETA TOPPER FASTER</t>
  </si>
  <si>
    <t>BERMUDA TOPPER HIVE II PLUS</t>
  </si>
  <si>
    <t xml:space="preserve">T- SHIRT TOPPER SEM MANGA TREINO CLASSIC NEW PLUS SIZE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</si>
</sst>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EAAA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  <protection locked="0"/>
    </xf>
    <xf numFmtId="44" fontId="5" fillId="4" borderId="2" xfId="1" applyFont="1" applyFill="1" applyBorder="1" applyAlignment="1">
      <alignment horizontal="center" vertical="center"/>
    </xf>
    <xf numFmtId="44" fontId="5" fillId="6" borderId="2" xfId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4" fontId="6" fillId="4" borderId="2" xfId="1" applyFont="1" applyFill="1" applyBorder="1" applyAlignment="1">
      <alignment horizontal="center" vertical="center"/>
    </xf>
    <xf numFmtId="44" fontId="6" fillId="6" borderId="2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44" fontId="10" fillId="9" borderId="2" xfId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2000250</xdr:colOff>
      <xdr:row>7</xdr:row>
      <xdr:rowOff>197644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BAE9B38-017C-E5E3-0467-E02050477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0" cy="1607344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</xdr:colOff>
      <xdr:row>0</xdr:row>
      <xdr:rowOff>142875</xdr:rowOff>
    </xdr:from>
    <xdr:to>
      <xdr:col>13</xdr:col>
      <xdr:colOff>516259</xdr:colOff>
      <xdr:row>7</xdr:row>
      <xdr:rowOff>132210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1A878D1-A177-CF94-6E11-8DA865FE3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3800" y="142875"/>
          <a:ext cx="2164084" cy="1399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8"/>
  <sheetViews>
    <sheetView showGridLines="0" tabSelected="1" topLeftCell="A55" zoomScaleNormal="100" workbookViewId="0">
      <selection activeCell="A97" sqref="A97:XFD97"/>
    </sheetView>
  </sheetViews>
  <sheetFormatPr defaultRowHeight="12" x14ac:dyDescent="0.25"/>
  <cols>
    <col min="1" max="1" width="12.85546875" style="1" bestFit="1" customWidth="1"/>
    <col min="2" max="2" width="68.85546875" style="7" bestFit="1" customWidth="1"/>
    <col min="3" max="3" width="16.140625" style="6" customWidth="1"/>
    <col min="4" max="4" width="11.140625" style="3" customWidth="1"/>
    <col min="5" max="5" width="12.42578125" style="1" customWidth="1"/>
    <col min="6" max="8" width="12.140625" style="1" customWidth="1"/>
    <col min="9" max="9" width="12.140625" style="5" customWidth="1"/>
    <col min="10" max="12" width="12.140625" style="1" customWidth="1"/>
    <col min="13" max="13" width="13.140625" style="1" customWidth="1"/>
    <col min="14" max="14" width="12" style="8" bestFit="1" customWidth="1"/>
    <col min="15" max="16384" width="9.140625" style="2"/>
  </cols>
  <sheetData>
    <row r="1" spans="1:16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6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6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6" ht="18.7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6" ht="18.75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6" ht="18.75" customHeight="1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6" ht="18.75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6" ht="18.75" customHeight="1" thickBot="1" x14ac:dyDescent="0.3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6" ht="17.25" customHeight="1" x14ac:dyDescent="0.25">
      <c r="A9" s="12" t="s">
        <v>0</v>
      </c>
      <c r="B9" s="12" t="s">
        <v>11</v>
      </c>
      <c r="C9" s="12" t="s">
        <v>12</v>
      </c>
      <c r="D9" s="13" t="s">
        <v>21</v>
      </c>
      <c r="E9" s="14" t="s">
        <v>1</v>
      </c>
      <c r="F9" s="14" t="s">
        <v>7</v>
      </c>
      <c r="G9" s="14" t="s">
        <v>2</v>
      </c>
      <c r="H9" s="14" t="s">
        <v>8</v>
      </c>
      <c r="I9" s="15" t="s">
        <v>3</v>
      </c>
      <c r="J9" s="14" t="s">
        <v>9</v>
      </c>
      <c r="K9" s="14" t="s">
        <v>4</v>
      </c>
      <c r="L9" s="14" t="s">
        <v>10</v>
      </c>
      <c r="M9" s="14" t="s">
        <v>5</v>
      </c>
      <c r="N9" s="14" t="s">
        <v>6</v>
      </c>
    </row>
    <row r="10" spans="1:16" ht="15" customHeight="1" x14ac:dyDescent="0.25">
      <c r="A10" s="20">
        <v>4323001</v>
      </c>
      <c r="B10" s="18" t="s">
        <v>34</v>
      </c>
      <c r="C10" s="21" t="s">
        <v>35</v>
      </c>
      <c r="D10" s="9">
        <v>2</v>
      </c>
      <c r="E10" s="10">
        <f t="shared" ref="E10:E41" si="0">M10-(M10*0.07)</f>
        <v>29.06</v>
      </c>
      <c r="F10" s="10">
        <f t="shared" ref="F10:F41" si="1">M10-(M10*0.065)</f>
        <v>29.22</v>
      </c>
      <c r="G10" s="10">
        <f t="shared" ref="G10:G41" si="2">M10-(M10*0.055)</f>
        <v>29.53</v>
      </c>
      <c r="H10" s="10">
        <f t="shared" ref="H10:H41" si="3">M10-(M10*0.045)</f>
        <v>29.84</v>
      </c>
      <c r="I10" s="10">
        <f t="shared" ref="I10:I41" si="4">N10/D10</f>
        <v>30</v>
      </c>
      <c r="J10" s="10">
        <f t="shared" ref="J10:J41" si="5">M10-(M10*0.02)</f>
        <v>30.63</v>
      </c>
      <c r="K10" s="10">
        <f t="shared" ref="K10:K41" si="6">M10-(M10*0.015)</f>
        <v>30.78</v>
      </c>
      <c r="L10" s="10">
        <f t="shared" ref="L10:L41" si="7">M10-(M10*0.005)</f>
        <v>31.09</v>
      </c>
      <c r="M10" s="11">
        <f t="shared" ref="M10:M41" si="8">I10+(I10*0.0417)</f>
        <v>31.25</v>
      </c>
      <c r="N10" s="23">
        <v>59.99</v>
      </c>
      <c r="P10" s="4"/>
    </row>
    <row r="11" spans="1:16" ht="15" customHeight="1" x14ac:dyDescent="0.25">
      <c r="A11" s="20">
        <v>4323002</v>
      </c>
      <c r="B11" s="18" t="s">
        <v>14</v>
      </c>
      <c r="C11" s="21" t="s">
        <v>35</v>
      </c>
      <c r="D11" s="9">
        <v>2</v>
      </c>
      <c r="E11" s="10">
        <f t="shared" si="0"/>
        <v>29.06</v>
      </c>
      <c r="F11" s="10">
        <f t="shared" si="1"/>
        <v>29.22</v>
      </c>
      <c r="G11" s="10">
        <f t="shared" si="2"/>
        <v>29.53</v>
      </c>
      <c r="H11" s="10">
        <f t="shared" si="3"/>
        <v>29.84</v>
      </c>
      <c r="I11" s="10">
        <f t="shared" si="4"/>
        <v>30</v>
      </c>
      <c r="J11" s="10">
        <f t="shared" si="5"/>
        <v>30.63</v>
      </c>
      <c r="K11" s="10">
        <f t="shared" si="6"/>
        <v>30.78</v>
      </c>
      <c r="L11" s="10">
        <f t="shared" si="7"/>
        <v>31.09</v>
      </c>
      <c r="M11" s="11">
        <f t="shared" si="8"/>
        <v>31.25</v>
      </c>
      <c r="N11" s="23">
        <v>59.99</v>
      </c>
    </row>
    <row r="12" spans="1:16" ht="15" customHeight="1" x14ac:dyDescent="0.25">
      <c r="A12" s="20">
        <v>4323003</v>
      </c>
      <c r="B12" s="18" t="s">
        <v>36</v>
      </c>
      <c r="C12" s="21" t="s">
        <v>37</v>
      </c>
      <c r="D12" s="9">
        <v>2</v>
      </c>
      <c r="E12" s="10">
        <f t="shared" si="0"/>
        <v>38.75</v>
      </c>
      <c r="F12" s="10">
        <f t="shared" si="1"/>
        <v>38.96</v>
      </c>
      <c r="G12" s="10">
        <f t="shared" si="2"/>
        <v>39.380000000000003</v>
      </c>
      <c r="H12" s="10">
        <f t="shared" si="3"/>
        <v>39.79</v>
      </c>
      <c r="I12" s="10">
        <f t="shared" si="4"/>
        <v>40</v>
      </c>
      <c r="J12" s="10">
        <f t="shared" si="5"/>
        <v>40.840000000000003</v>
      </c>
      <c r="K12" s="10">
        <f t="shared" si="6"/>
        <v>41.04</v>
      </c>
      <c r="L12" s="10">
        <f t="shared" si="7"/>
        <v>41.46</v>
      </c>
      <c r="M12" s="11">
        <f t="shared" si="8"/>
        <v>41.67</v>
      </c>
      <c r="N12" s="23">
        <v>79.989999999999995</v>
      </c>
    </row>
    <row r="13" spans="1:16" ht="15" customHeight="1" x14ac:dyDescent="0.2">
      <c r="A13" s="20">
        <v>4323004</v>
      </c>
      <c r="B13" s="22" t="s">
        <v>38</v>
      </c>
      <c r="C13" s="21" t="s">
        <v>37</v>
      </c>
      <c r="D13" s="9">
        <v>2</v>
      </c>
      <c r="E13" s="10">
        <f t="shared" si="0"/>
        <v>38.75</v>
      </c>
      <c r="F13" s="10">
        <f t="shared" si="1"/>
        <v>38.96</v>
      </c>
      <c r="G13" s="10">
        <f t="shared" si="2"/>
        <v>39.380000000000003</v>
      </c>
      <c r="H13" s="10">
        <f t="shared" si="3"/>
        <v>39.79</v>
      </c>
      <c r="I13" s="10">
        <f t="shared" si="4"/>
        <v>40</v>
      </c>
      <c r="J13" s="10">
        <f t="shared" si="5"/>
        <v>40.840000000000003</v>
      </c>
      <c r="K13" s="10">
        <f t="shared" si="6"/>
        <v>41.04</v>
      </c>
      <c r="L13" s="10">
        <f t="shared" si="7"/>
        <v>41.46</v>
      </c>
      <c r="M13" s="11">
        <f t="shared" si="8"/>
        <v>41.67</v>
      </c>
      <c r="N13" s="23">
        <v>79.989999999999995</v>
      </c>
    </row>
    <row r="14" spans="1:16" ht="15" customHeight="1" x14ac:dyDescent="0.25">
      <c r="A14" s="20">
        <v>4323005</v>
      </c>
      <c r="B14" s="18" t="s">
        <v>15</v>
      </c>
      <c r="C14" s="21" t="s">
        <v>35</v>
      </c>
      <c r="D14" s="9">
        <v>2</v>
      </c>
      <c r="E14" s="10">
        <f t="shared" si="0"/>
        <v>29.06</v>
      </c>
      <c r="F14" s="10">
        <f t="shared" si="1"/>
        <v>29.22</v>
      </c>
      <c r="G14" s="10">
        <f t="shared" si="2"/>
        <v>29.53</v>
      </c>
      <c r="H14" s="10">
        <f t="shared" si="3"/>
        <v>29.84</v>
      </c>
      <c r="I14" s="10">
        <f t="shared" si="4"/>
        <v>30</v>
      </c>
      <c r="J14" s="10">
        <f t="shared" si="5"/>
        <v>30.63</v>
      </c>
      <c r="K14" s="10">
        <f t="shared" si="6"/>
        <v>30.78</v>
      </c>
      <c r="L14" s="10">
        <f t="shared" si="7"/>
        <v>31.09</v>
      </c>
      <c r="M14" s="11">
        <f t="shared" si="8"/>
        <v>31.25</v>
      </c>
      <c r="N14" s="23">
        <v>59.99</v>
      </c>
    </row>
    <row r="15" spans="1:16" ht="15" customHeight="1" x14ac:dyDescent="0.25">
      <c r="A15" s="20">
        <v>4323006</v>
      </c>
      <c r="B15" s="18" t="s">
        <v>16</v>
      </c>
      <c r="C15" s="21" t="s">
        <v>35</v>
      </c>
      <c r="D15" s="9">
        <v>2</v>
      </c>
      <c r="E15" s="10">
        <f t="shared" si="0"/>
        <v>53.28</v>
      </c>
      <c r="F15" s="10">
        <f t="shared" si="1"/>
        <v>53.57</v>
      </c>
      <c r="G15" s="10">
        <f t="shared" si="2"/>
        <v>54.14</v>
      </c>
      <c r="H15" s="10">
        <f t="shared" si="3"/>
        <v>54.71</v>
      </c>
      <c r="I15" s="10">
        <f t="shared" si="4"/>
        <v>55</v>
      </c>
      <c r="J15" s="10">
        <f t="shared" si="5"/>
        <v>56.14</v>
      </c>
      <c r="K15" s="10">
        <f t="shared" si="6"/>
        <v>56.43</v>
      </c>
      <c r="L15" s="10">
        <f t="shared" si="7"/>
        <v>57</v>
      </c>
      <c r="M15" s="11">
        <f t="shared" si="8"/>
        <v>57.29</v>
      </c>
      <c r="N15" s="23">
        <v>109.99</v>
      </c>
    </row>
    <row r="16" spans="1:16" ht="15" customHeight="1" x14ac:dyDescent="0.25">
      <c r="A16" s="20">
        <v>4323007</v>
      </c>
      <c r="B16" s="18" t="s">
        <v>39</v>
      </c>
      <c r="C16" s="21" t="s">
        <v>35</v>
      </c>
      <c r="D16" s="9">
        <v>2</v>
      </c>
      <c r="E16" s="10">
        <f t="shared" si="0"/>
        <v>96.88</v>
      </c>
      <c r="F16" s="10">
        <f t="shared" si="1"/>
        <v>97.4</v>
      </c>
      <c r="G16" s="10">
        <f t="shared" si="2"/>
        <v>98.44</v>
      </c>
      <c r="H16" s="10">
        <f t="shared" si="3"/>
        <v>99.48</v>
      </c>
      <c r="I16" s="10">
        <f t="shared" si="4"/>
        <v>100</v>
      </c>
      <c r="J16" s="10">
        <f t="shared" si="5"/>
        <v>102.09</v>
      </c>
      <c r="K16" s="10">
        <f t="shared" si="6"/>
        <v>102.61</v>
      </c>
      <c r="L16" s="10">
        <f t="shared" si="7"/>
        <v>103.65</v>
      </c>
      <c r="M16" s="11">
        <f t="shared" si="8"/>
        <v>104.17</v>
      </c>
      <c r="N16" s="23">
        <v>199.99</v>
      </c>
    </row>
    <row r="17" spans="1:14" ht="15" customHeight="1" x14ac:dyDescent="0.25">
      <c r="A17" s="20">
        <v>4323009</v>
      </c>
      <c r="B17" s="18" t="s">
        <v>40</v>
      </c>
      <c r="C17" s="21" t="s">
        <v>35</v>
      </c>
      <c r="D17" s="9">
        <v>2</v>
      </c>
      <c r="E17" s="10">
        <f t="shared" si="0"/>
        <v>58.13</v>
      </c>
      <c r="F17" s="10">
        <f t="shared" si="1"/>
        <v>58.44</v>
      </c>
      <c r="G17" s="10">
        <f t="shared" si="2"/>
        <v>59.06</v>
      </c>
      <c r="H17" s="10">
        <f t="shared" si="3"/>
        <v>59.69</v>
      </c>
      <c r="I17" s="10">
        <f t="shared" si="4"/>
        <v>60</v>
      </c>
      <c r="J17" s="10">
        <f t="shared" si="5"/>
        <v>61.25</v>
      </c>
      <c r="K17" s="10">
        <f t="shared" si="6"/>
        <v>61.56</v>
      </c>
      <c r="L17" s="10">
        <f t="shared" si="7"/>
        <v>62.19</v>
      </c>
      <c r="M17" s="11">
        <f t="shared" si="8"/>
        <v>62.5</v>
      </c>
      <c r="N17" s="23">
        <v>119.99</v>
      </c>
    </row>
    <row r="18" spans="1:14" ht="15" customHeight="1" x14ac:dyDescent="0.25">
      <c r="A18" s="20">
        <v>4323010</v>
      </c>
      <c r="B18" s="18" t="s">
        <v>24</v>
      </c>
      <c r="C18" s="21" t="s">
        <v>35</v>
      </c>
      <c r="D18" s="9">
        <v>2</v>
      </c>
      <c r="E18" s="10">
        <f t="shared" si="0"/>
        <v>96.88</v>
      </c>
      <c r="F18" s="10">
        <f t="shared" si="1"/>
        <v>97.4</v>
      </c>
      <c r="G18" s="10">
        <f t="shared" si="2"/>
        <v>98.44</v>
      </c>
      <c r="H18" s="10">
        <f t="shared" si="3"/>
        <v>99.48</v>
      </c>
      <c r="I18" s="10">
        <f t="shared" si="4"/>
        <v>100</v>
      </c>
      <c r="J18" s="10">
        <f t="shared" si="5"/>
        <v>102.09</v>
      </c>
      <c r="K18" s="10">
        <f t="shared" si="6"/>
        <v>102.61</v>
      </c>
      <c r="L18" s="10">
        <f t="shared" si="7"/>
        <v>103.65</v>
      </c>
      <c r="M18" s="11">
        <f t="shared" si="8"/>
        <v>104.17</v>
      </c>
      <c r="N18" s="23">
        <v>199.99</v>
      </c>
    </row>
    <row r="19" spans="1:14" ht="15" customHeight="1" x14ac:dyDescent="0.25">
      <c r="A19" s="20">
        <v>4323011</v>
      </c>
      <c r="B19" s="18" t="s">
        <v>25</v>
      </c>
      <c r="C19" s="21" t="s">
        <v>35</v>
      </c>
      <c r="D19" s="9">
        <v>2</v>
      </c>
      <c r="E19" s="10">
        <f t="shared" si="0"/>
        <v>43.6</v>
      </c>
      <c r="F19" s="10">
        <f t="shared" si="1"/>
        <v>43.83</v>
      </c>
      <c r="G19" s="10">
        <f t="shared" si="2"/>
        <v>44.3</v>
      </c>
      <c r="H19" s="10">
        <f t="shared" si="3"/>
        <v>44.77</v>
      </c>
      <c r="I19" s="10">
        <f t="shared" si="4"/>
        <v>45</v>
      </c>
      <c r="J19" s="10">
        <f t="shared" si="5"/>
        <v>45.94</v>
      </c>
      <c r="K19" s="10">
        <f t="shared" si="6"/>
        <v>46.18</v>
      </c>
      <c r="L19" s="10">
        <f t="shared" si="7"/>
        <v>46.65</v>
      </c>
      <c r="M19" s="11">
        <f t="shared" si="8"/>
        <v>46.88</v>
      </c>
      <c r="N19" s="23">
        <v>89.99</v>
      </c>
    </row>
    <row r="20" spans="1:14" ht="15" customHeight="1" x14ac:dyDescent="0.25">
      <c r="A20" s="20">
        <v>4323012</v>
      </c>
      <c r="B20" s="18" t="s">
        <v>41</v>
      </c>
      <c r="C20" s="21" t="s">
        <v>35</v>
      </c>
      <c r="D20" s="9">
        <v>2</v>
      </c>
      <c r="E20" s="10">
        <f t="shared" si="0"/>
        <v>29.06</v>
      </c>
      <c r="F20" s="10">
        <f t="shared" si="1"/>
        <v>29.22</v>
      </c>
      <c r="G20" s="10">
        <f t="shared" si="2"/>
        <v>29.53</v>
      </c>
      <c r="H20" s="10">
        <f t="shared" si="3"/>
        <v>29.84</v>
      </c>
      <c r="I20" s="10">
        <f t="shared" si="4"/>
        <v>30</v>
      </c>
      <c r="J20" s="10">
        <f t="shared" si="5"/>
        <v>30.63</v>
      </c>
      <c r="K20" s="10">
        <f t="shared" si="6"/>
        <v>30.78</v>
      </c>
      <c r="L20" s="10">
        <f t="shared" si="7"/>
        <v>31.09</v>
      </c>
      <c r="M20" s="11">
        <f t="shared" si="8"/>
        <v>31.25</v>
      </c>
      <c r="N20" s="23">
        <v>59.99</v>
      </c>
    </row>
    <row r="21" spans="1:14" ht="15" customHeight="1" x14ac:dyDescent="0.25">
      <c r="A21" s="20">
        <v>4323016</v>
      </c>
      <c r="B21" s="18" t="s">
        <v>17</v>
      </c>
      <c r="C21" s="21" t="s">
        <v>35</v>
      </c>
      <c r="D21" s="9">
        <v>2</v>
      </c>
      <c r="E21" s="10">
        <f t="shared" si="0"/>
        <v>96.88</v>
      </c>
      <c r="F21" s="10">
        <f t="shared" si="1"/>
        <v>97.4</v>
      </c>
      <c r="G21" s="10">
        <f t="shared" si="2"/>
        <v>98.44</v>
      </c>
      <c r="H21" s="10">
        <f t="shared" si="3"/>
        <v>99.48</v>
      </c>
      <c r="I21" s="10">
        <f t="shared" si="4"/>
        <v>100</v>
      </c>
      <c r="J21" s="10">
        <f t="shared" si="5"/>
        <v>102.09</v>
      </c>
      <c r="K21" s="10">
        <f t="shared" si="6"/>
        <v>102.61</v>
      </c>
      <c r="L21" s="10">
        <f t="shared" si="7"/>
        <v>103.65</v>
      </c>
      <c r="M21" s="11">
        <f t="shared" si="8"/>
        <v>104.17</v>
      </c>
      <c r="N21" s="23">
        <v>199.99</v>
      </c>
    </row>
    <row r="22" spans="1:14" ht="15" customHeight="1" x14ac:dyDescent="0.25">
      <c r="A22" s="20">
        <v>4323017</v>
      </c>
      <c r="B22" s="21" t="s">
        <v>13</v>
      </c>
      <c r="C22" s="21" t="s">
        <v>35</v>
      </c>
      <c r="D22" s="9">
        <v>2</v>
      </c>
      <c r="E22" s="10">
        <f t="shared" si="0"/>
        <v>58.13</v>
      </c>
      <c r="F22" s="10">
        <f t="shared" si="1"/>
        <v>58.44</v>
      </c>
      <c r="G22" s="10">
        <f t="shared" si="2"/>
        <v>59.06</v>
      </c>
      <c r="H22" s="10">
        <f t="shared" si="3"/>
        <v>59.69</v>
      </c>
      <c r="I22" s="10">
        <f t="shared" si="4"/>
        <v>60</v>
      </c>
      <c r="J22" s="10">
        <f t="shared" si="5"/>
        <v>61.25</v>
      </c>
      <c r="K22" s="10">
        <f t="shared" si="6"/>
        <v>61.56</v>
      </c>
      <c r="L22" s="10">
        <f t="shared" si="7"/>
        <v>62.19</v>
      </c>
      <c r="M22" s="11">
        <f t="shared" si="8"/>
        <v>62.5</v>
      </c>
      <c r="N22" s="23">
        <v>119.99</v>
      </c>
    </row>
    <row r="23" spans="1:14" ht="15" customHeight="1" x14ac:dyDescent="0.25">
      <c r="A23" s="20">
        <v>4323018</v>
      </c>
      <c r="B23" s="18" t="s">
        <v>42</v>
      </c>
      <c r="C23" s="21" t="s">
        <v>35</v>
      </c>
      <c r="D23" s="9">
        <v>2</v>
      </c>
      <c r="E23" s="10">
        <f t="shared" si="0"/>
        <v>43.6</v>
      </c>
      <c r="F23" s="10">
        <f t="shared" si="1"/>
        <v>43.83</v>
      </c>
      <c r="G23" s="10">
        <f t="shared" si="2"/>
        <v>44.3</v>
      </c>
      <c r="H23" s="10">
        <f t="shared" si="3"/>
        <v>44.77</v>
      </c>
      <c r="I23" s="10">
        <f t="shared" si="4"/>
        <v>45</v>
      </c>
      <c r="J23" s="10">
        <f t="shared" si="5"/>
        <v>45.94</v>
      </c>
      <c r="K23" s="10">
        <f t="shared" si="6"/>
        <v>46.18</v>
      </c>
      <c r="L23" s="10">
        <f t="shared" si="7"/>
        <v>46.65</v>
      </c>
      <c r="M23" s="11">
        <f t="shared" si="8"/>
        <v>46.88</v>
      </c>
      <c r="N23" s="23">
        <v>89.99</v>
      </c>
    </row>
    <row r="24" spans="1:14" ht="15" customHeight="1" x14ac:dyDescent="0.25">
      <c r="A24" s="20">
        <v>4323019</v>
      </c>
      <c r="B24" s="18" t="s">
        <v>18</v>
      </c>
      <c r="C24" s="21" t="s">
        <v>35</v>
      </c>
      <c r="D24" s="9">
        <v>2</v>
      </c>
      <c r="E24" s="10">
        <f t="shared" si="0"/>
        <v>67.819999999999993</v>
      </c>
      <c r="F24" s="10">
        <f t="shared" si="1"/>
        <v>68.180000000000007</v>
      </c>
      <c r="G24" s="10">
        <f t="shared" si="2"/>
        <v>68.91</v>
      </c>
      <c r="H24" s="10">
        <f t="shared" si="3"/>
        <v>69.64</v>
      </c>
      <c r="I24" s="10">
        <f t="shared" si="4"/>
        <v>70</v>
      </c>
      <c r="J24" s="10">
        <f t="shared" si="5"/>
        <v>71.459999999999994</v>
      </c>
      <c r="K24" s="10">
        <f t="shared" si="6"/>
        <v>71.83</v>
      </c>
      <c r="L24" s="10">
        <f t="shared" si="7"/>
        <v>72.56</v>
      </c>
      <c r="M24" s="11">
        <f t="shared" si="8"/>
        <v>72.92</v>
      </c>
      <c r="N24" s="23">
        <v>139.99</v>
      </c>
    </row>
    <row r="25" spans="1:14" ht="16.5" customHeight="1" x14ac:dyDescent="0.25">
      <c r="A25" s="20">
        <v>4323020</v>
      </c>
      <c r="B25" s="18" t="s">
        <v>43</v>
      </c>
      <c r="C25" s="21" t="s">
        <v>35</v>
      </c>
      <c r="D25" s="9">
        <v>2</v>
      </c>
      <c r="E25" s="10">
        <f t="shared" si="0"/>
        <v>53.28</v>
      </c>
      <c r="F25" s="10">
        <f t="shared" si="1"/>
        <v>53.57</v>
      </c>
      <c r="G25" s="10">
        <f t="shared" si="2"/>
        <v>54.14</v>
      </c>
      <c r="H25" s="10">
        <f t="shared" si="3"/>
        <v>54.71</v>
      </c>
      <c r="I25" s="10">
        <f t="shared" si="4"/>
        <v>55</v>
      </c>
      <c r="J25" s="10">
        <f t="shared" si="5"/>
        <v>56.14</v>
      </c>
      <c r="K25" s="10">
        <f t="shared" si="6"/>
        <v>56.43</v>
      </c>
      <c r="L25" s="10">
        <f t="shared" si="7"/>
        <v>57</v>
      </c>
      <c r="M25" s="11">
        <f t="shared" si="8"/>
        <v>57.29</v>
      </c>
      <c r="N25" s="23">
        <v>109.99</v>
      </c>
    </row>
    <row r="26" spans="1:14" ht="15" customHeight="1" x14ac:dyDescent="0.25">
      <c r="A26" s="20">
        <v>4323021</v>
      </c>
      <c r="B26" s="18" t="s">
        <v>23</v>
      </c>
      <c r="C26" s="21" t="s">
        <v>35</v>
      </c>
      <c r="D26" s="9">
        <v>2</v>
      </c>
      <c r="E26" s="10">
        <f t="shared" si="0"/>
        <v>33.909999999999997</v>
      </c>
      <c r="F26" s="10">
        <f t="shared" si="1"/>
        <v>34.090000000000003</v>
      </c>
      <c r="G26" s="10">
        <f t="shared" si="2"/>
        <v>34.450000000000003</v>
      </c>
      <c r="H26" s="10">
        <f t="shared" si="3"/>
        <v>34.82</v>
      </c>
      <c r="I26" s="10">
        <f t="shared" si="4"/>
        <v>35</v>
      </c>
      <c r="J26" s="10">
        <f t="shared" si="5"/>
        <v>35.729999999999997</v>
      </c>
      <c r="K26" s="10">
        <f t="shared" si="6"/>
        <v>35.909999999999997</v>
      </c>
      <c r="L26" s="10">
        <f t="shared" si="7"/>
        <v>36.28</v>
      </c>
      <c r="M26" s="11">
        <f t="shared" si="8"/>
        <v>36.46</v>
      </c>
      <c r="N26" s="23">
        <v>69.989999999999995</v>
      </c>
    </row>
    <row r="27" spans="1:14" ht="15" customHeight="1" x14ac:dyDescent="0.25">
      <c r="A27" s="20">
        <v>4323025</v>
      </c>
      <c r="B27" s="18" t="s">
        <v>44</v>
      </c>
      <c r="C27" s="21" t="s">
        <v>45</v>
      </c>
      <c r="D27" s="9">
        <v>2</v>
      </c>
      <c r="E27" s="10">
        <f t="shared" si="0"/>
        <v>29.06</v>
      </c>
      <c r="F27" s="10">
        <f t="shared" si="1"/>
        <v>29.22</v>
      </c>
      <c r="G27" s="10">
        <f t="shared" si="2"/>
        <v>29.53</v>
      </c>
      <c r="H27" s="10">
        <f t="shared" si="3"/>
        <v>29.84</v>
      </c>
      <c r="I27" s="10">
        <f t="shared" si="4"/>
        <v>30</v>
      </c>
      <c r="J27" s="10">
        <f t="shared" si="5"/>
        <v>30.63</v>
      </c>
      <c r="K27" s="10">
        <f t="shared" si="6"/>
        <v>30.78</v>
      </c>
      <c r="L27" s="10">
        <f t="shared" si="7"/>
        <v>31.09</v>
      </c>
      <c r="M27" s="11">
        <f t="shared" si="8"/>
        <v>31.25</v>
      </c>
      <c r="N27" s="23">
        <v>59.99</v>
      </c>
    </row>
    <row r="28" spans="1:14" ht="15" x14ac:dyDescent="0.25">
      <c r="A28" s="20">
        <v>4323026</v>
      </c>
      <c r="B28" s="18" t="s">
        <v>46</v>
      </c>
      <c r="C28" s="21" t="s">
        <v>45</v>
      </c>
      <c r="D28" s="9">
        <v>2</v>
      </c>
      <c r="E28" s="10">
        <f t="shared" si="0"/>
        <v>29.06</v>
      </c>
      <c r="F28" s="10">
        <f t="shared" si="1"/>
        <v>29.22</v>
      </c>
      <c r="G28" s="10">
        <f t="shared" si="2"/>
        <v>29.53</v>
      </c>
      <c r="H28" s="10">
        <f t="shared" si="3"/>
        <v>29.84</v>
      </c>
      <c r="I28" s="10">
        <f t="shared" si="4"/>
        <v>30</v>
      </c>
      <c r="J28" s="10">
        <f t="shared" si="5"/>
        <v>30.63</v>
      </c>
      <c r="K28" s="10">
        <f t="shared" si="6"/>
        <v>30.78</v>
      </c>
      <c r="L28" s="10">
        <f t="shared" si="7"/>
        <v>31.09</v>
      </c>
      <c r="M28" s="11">
        <f t="shared" si="8"/>
        <v>31.25</v>
      </c>
      <c r="N28" s="23">
        <v>59.99</v>
      </c>
    </row>
    <row r="29" spans="1:14" ht="15" customHeight="1" x14ac:dyDescent="0.25">
      <c r="A29" s="20">
        <v>4323027</v>
      </c>
      <c r="B29" s="18" t="s">
        <v>33</v>
      </c>
      <c r="C29" s="21" t="s">
        <v>45</v>
      </c>
      <c r="D29" s="9">
        <v>2</v>
      </c>
      <c r="E29" s="10">
        <f t="shared" si="0"/>
        <v>26.64</v>
      </c>
      <c r="F29" s="10">
        <f t="shared" si="1"/>
        <v>26.79</v>
      </c>
      <c r="G29" s="10">
        <f t="shared" si="2"/>
        <v>27.07</v>
      </c>
      <c r="H29" s="10">
        <f t="shared" si="3"/>
        <v>27.36</v>
      </c>
      <c r="I29" s="10">
        <f t="shared" si="4"/>
        <v>27.5</v>
      </c>
      <c r="J29" s="10">
        <f t="shared" si="5"/>
        <v>28.08</v>
      </c>
      <c r="K29" s="10">
        <f t="shared" si="6"/>
        <v>28.22</v>
      </c>
      <c r="L29" s="10">
        <f t="shared" si="7"/>
        <v>28.51</v>
      </c>
      <c r="M29" s="11">
        <f t="shared" si="8"/>
        <v>28.65</v>
      </c>
      <c r="N29" s="23">
        <v>54.99</v>
      </c>
    </row>
    <row r="30" spans="1:14" ht="15" customHeight="1" x14ac:dyDescent="0.2">
      <c r="A30" s="20">
        <v>4323028</v>
      </c>
      <c r="B30" s="22" t="s">
        <v>47</v>
      </c>
      <c r="C30" s="21" t="s">
        <v>45</v>
      </c>
      <c r="D30" s="9">
        <v>2</v>
      </c>
      <c r="E30" s="10">
        <f t="shared" si="0"/>
        <v>48.44</v>
      </c>
      <c r="F30" s="10">
        <f t="shared" si="1"/>
        <v>48.7</v>
      </c>
      <c r="G30" s="10">
        <f t="shared" si="2"/>
        <v>49.23</v>
      </c>
      <c r="H30" s="10">
        <f t="shared" si="3"/>
        <v>49.75</v>
      </c>
      <c r="I30" s="10">
        <f t="shared" si="4"/>
        <v>50</v>
      </c>
      <c r="J30" s="10">
        <f t="shared" si="5"/>
        <v>51.05</v>
      </c>
      <c r="K30" s="10">
        <f t="shared" si="6"/>
        <v>51.31</v>
      </c>
      <c r="L30" s="10">
        <f t="shared" si="7"/>
        <v>51.83</v>
      </c>
      <c r="M30" s="11">
        <f t="shared" si="8"/>
        <v>52.09</v>
      </c>
      <c r="N30" s="23">
        <v>99.99</v>
      </c>
    </row>
    <row r="31" spans="1:14" ht="15" customHeight="1" x14ac:dyDescent="0.2">
      <c r="A31" s="20">
        <v>4323029</v>
      </c>
      <c r="B31" s="22" t="s">
        <v>48</v>
      </c>
      <c r="C31" s="21" t="s">
        <v>45</v>
      </c>
      <c r="D31" s="9">
        <v>2</v>
      </c>
      <c r="E31" s="10">
        <f t="shared" si="0"/>
        <v>38.75</v>
      </c>
      <c r="F31" s="10">
        <f t="shared" si="1"/>
        <v>38.96</v>
      </c>
      <c r="G31" s="10">
        <f t="shared" si="2"/>
        <v>39.380000000000003</v>
      </c>
      <c r="H31" s="10">
        <f t="shared" si="3"/>
        <v>39.79</v>
      </c>
      <c r="I31" s="10">
        <f t="shared" si="4"/>
        <v>40</v>
      </c>
      <c r="J31" s="10">
        <f t="shared" si="5"/>
        <v>40.840000000000003</v>
      </c>
      <c r="K31" s="10">
        <f t="shared" si="6"/>
        <v>41.04</v>
      </c>
      <c r="L31" s="10">
        <f t="shared" si="7"/>
        <v>41.46</v>
      </c>
      <c r="M31" s="11">
        <f t="shared" si="8"/>
        <v>41.67</v>
      </c>
      <c r="N31" s="23">
        <v>79.989999999999995</v>
      </c>
    </row>
    <row r="32" spans="1:14" ht="15" customHeight="1" x14ac:dyDescent="0.25">
      <c r="A32" s="20">
        <v>4323030</v>
      </c>
      <c r="B32" s="18" t="s">
        <v>49</v>
      </c>
      <c r="C32" s="21" t="s">
        <v>45</v>
      </c>
      <c r="D32" s="9">
        <v>2</v>
      </c>
      <c r="E32" s="10">
        <f t="shared" si="0"/>
        <v>96.88</v>
      </c>
      <c r="F32" s="10">
        <f t="shared" si="1"/>
        <v>97.4</v>
      </c>
      <c r="G32" s="10">
        <f t="shared" si="2"/>
        <v>98.44</v>
      </c>
      <c r="H32" s="10">
        <f t="shared" si="3"/>
        <v>99.48</v>
      </c>
      <c r="I32" s="10">
        <f t="shared" si="4"/>
        <v>100</v>
      </c>
      <c r="J32" s="10">
        <f t="shared" si="5"/>
        <v>102.09</v>
      </c>
      <c r="K32" s="10">
        <f t="shared" si="6"/>
        <v>102.61</v>
      </c>
      <c r="L32" s="10">
        <f t="shared" si="7"/>
        <v>103.65</v>
      </c>
      <c r="M32" s="11">
        <f t="shared" si="8"/>
        <v>104.17</v>
      </c>
      <c r="N32" s="23">
        <v>199.99</v>
      </c>
    </row>
    <row r="33" spans="1:14" ht="15" customHeight="1" x14ac:dyDescent="0.25">
      <c r="A33" s="20">
        <v>4323034</v>
      </c>
      <c r="B33" s="21" t="s">
        <v>31</v>
      </c>
      <c r="C33" s="21" t="s">
        <v>35</v>
      </c>
      <c r="D33" s="9">
        <v>2</v>
      </c>
      <c r="E33" s="10">
        <f t="shared" si="0"/>
        <v>72.66</v>
      </c>
      <c r="F33" s="10">
        <f t="shared" si="1"/>
        <v>73.05</v>
      </c>
      <c r="G33" s="10">
        <f t="shared" si="2"/>
        <v>73.83</v>
      </c>
      <c r="H33" s="10">
        <f t="shared" si="3"/>
        <v>74.61</v>
      </c>
      <c r="I33" s="10">
        <f t="shared" si="4"/>
        <v>75</v>
      </c>
      <c r="J33" s="10">
        <f t="shared" si="5"/>
        <v>76.569999999999993</v>
      </c>
      <c r="K33" s="10">
        <f t="shared" si="6"/>
        <v>76.959999999999994</v>
      </c>
      <c r="L33" s="10">
        <f t="shared" si="7"/>
        <v>77.739999999999995</v>
      </c>
      <c r="M33" s="11">
        <f t="shared" si="8"/>
        <v>78.13</v>
      </c>
      <c r="N33" s="23">
        <v>149.99</v>
      </c>
    </row>
    <row r="34" spans="1:14" ht="15" customHeight="1" x14ac:dyDescent="0.25">
      <c r="A34" s="20">
        <v>4323042</v>
      </c>
      <c r="B34" s="18" t="s">
        <v>27</v>
      </c>
      <c r="C34" s="21" t="s">
        <v>35</v>
      </c>
      <c r="D34" s="9">
        <v>2</v>
      </c>
      <c r="E34" s="10">
        <f t="shared" si="0"/>
        <v>38.75</v>
      </c>
      <c r="F34" s="10">
        <f t="shared" si="1"/>
        <v>38.96</v>
      </c>
      <c r="G34" s="10">
        <f t="shared" si="2"/>
        <v>39.380000000000003</v>
      </c>
      <c r="H34" s="10">
        <f t="shared" si="3"/>
        <v>39.79</v>
      </c>
      <c r="I34" s="10">
        <f t="shared" si="4"/>
        <v>40</v>
      </c>
      <c r="J34" s="10">
        <f t="shared" si="5"/>
        <v>40.840000000000003</v>
      </c>
      <c r="K34" s="10">
        <f t="shared" si="6"/>
        <v>41.04</v>
      </c>
      <c r="L34" s="10">
        <f t="shared" si="7"/>
        <v>41.46</v>
      </c>
      <c r="M34" s="11">
        <f t="shared" si="8"/>
        <v>41.67</v>
      </c>
      <c r="N34" s="23">
        <v>79.989999999999995</v>
      </c>
    </row>
    <row r="35" spans="1:14" ht="15" customHeight="1" x14ac:dyDescent="0.25">
      <c r="A35" s="20">
        <v>4323043</v>
      </c>
      <c r="B35" s="18" t="s">
        <v>19</v>
      </c>
      <c r="C35" s="21" t="s">
        <v>35</v>
      </c>
      <c r="D35" s="9">
        <v>2</v>
      </c>
      <c r="E35" s="10">
        <f t="shared" si="0"/>
        <v>38.75</v>
      </c>
      <c r="F35" s="10">
        <f t="shared" si="1"/>
        <v>38.96</v>
      </c>
      <c r="G35" s="10">
        <f t="shared" si="2"/>
        <v>39.380000000000003</v>
      </c>
      <c r="H35" s="10">
        <f t="shared" si="3"/>
        <v>39.79</v>
      </c>
      <c r="I35" s="10">
        <f t="shared" si="4"/>
        <v>40</v>
      </c>
      <c r="J35" s="10">
        <f t="shared" si="5"/>
        <v>40.840000000000003</v>
      </c>
      <c r="K35" s="10">
        <f t="shared" si="6"/>
        <v>41.04</v>
      </c>
      <c r="L35" s="10">
        <f t="shared" si="7"/>
        <v>41.46</v>
      </c>
      <c r="M35" s="11">
        <f t="shared" si="8"/>
        <v>41.67</v>
      </c>
      <c r="N35" s="23">
        <v>79.989999999999995</v>
      </c>
    </row>
    <row r="36" spans="1:14" ht="15" customHeight="1" x14ac:dyDescent="0.25">
      <c r="A36" s="20">
        <v>4323054</v>
      </c>
      <c r="B36" s="18" t="s">
        <v>50</v>
      </c>
      <c r="C36" s="21" t="s">
        <v>35</v>
      </c>
      <c r="D36" s="9">
        <v>2</v>
      </c>
      <c r="E36" s="10">
        <f t="shared" si="0"/>
        <v>38.75</v>
      </c>
      <c r="F36" s="10">
        <f t="shared" si="1"/>
        <v>38.96</v>
      </c>
      <c r="G36" s="10">
        <f t="shared" si="2"/>
        <v>39.380000000000003</v>
      </c>
      <c r="H36" s="10">
        <f t="shared" si="3"/>
        <v>39.79</v>
      </c>
      <c r="I36" s="10">
        <f t="shared" si="4"/>
        <v>40</v>
      </c>
      <c r="J36" s="10">
        <f t="shared" si="5"/>
        <v>40.840000000000003</v>
      </c>
      <c r="K36" s="10">
        <f t="shared" si="6"/>
        <v>41.04</v>
      </c>
      <c r="L36" s="10">
        <f t="shared" si="7"/>
        <v>41.46</v>
      </c>
      <c r="M36" s="11">
        <f t="shared" si="8"/>
        <v>41.67</v>
      </c>
      <c r="N36" s="23">
        <v>79.989999999999995</v>
      </c>
    </row>
    <row r="37" spans="1:14" ht="15" customHeight="1" x14ac:dyDescent="0.25">
      <c r="A37" s="20">
        <v>4323055</v>
      </c>
      <c r="B37" s="18" t="s">
        <v>51</v>
      </c>
      <c r="C37" s="21" t="s">
        <v>35</v>
      </c>
      <c r="D37" s="9">
        <v>2</v>
      </c>
      <c r="E37" s="16">
        <f t="shared" si="0"/>
        <v>33.909999999999997</v>
      </c>
      <c r="F37" s="16">
        <f t="shared" si="1"/>
        <v>34.090000000000003</v>
      </c>
      <c r="G37" s="16">
        <f t="shared" si="2"/>
        <v>34.450000000000003</v>
      </c>
      <c r="H37" s="16">
        <f t="shared" si="3"/>
        <v>34.82</v>
      </c>
      <c r="I37" s="16">
        <f t="shared" si="4"/>
        <v>35</v>
      </c>
      <c r="J37" s="16">
        <f t="shared" si="5"/>
        <v>35.729999999999997</v>
      </c>
      <c r="K37" s="16">
        <f t="shared" si="6"/>
        <v>35.909999999999997</v>
      </c>
      <c r="L37" s="16">
        <f t="shared" si="7"/>
        <v>36.28</v>
      </c>
      <c r="M37" s="17">
        <f t="shared" si="8"/>
        <v>36.46</v>
      </c>
      <c r="N37" s="23">
        <v>69.989999999999995</v>
      </c>
    </row>
    <row r="38" spans="1:14" ht="15" customHeight="1" x14ac:dyDescent="0.25">
      <c r="A38" s="20">
        <v>4323062</v>
      </c>
      <c r="B38" s="18" t="s">
        <v>28</v>
      </c>
      <c r="C38" s="21" t="s">
        <v>35</v>
      </c>
      <c r="D38" s="9">
        <v>2</v>
      </c>
      <c r="E38" s="10">
        <f t="shared" si="0"/>
        <v>58.13</v>
      </c>
      <c r="F38" s="10">
        <f t="shared" si="1"/>
        <v>58.44</v>
      </c>
      <c r="G38" s="10">
        <f t="shared" si="2"/>
        <v>59.06</v>
      </c>
      <c r="H38" s="10">
        <f t="shared" si="3"/>
        <v>59.69</v>
      </c>
      <c r="I38" s="10">
        <f t="shared" si="4"/>
        <v>60</v>
      </c>
      <c r="J38" s="10">
        <f t="shared" si="5"/>
        <v>61.25</v>
      </c>
      <c r="K38" s="10">
        <f t="shared" si="6"/>
        <v>61.56</v>
      </c>
      <c r="L38" s="10">
        <f t="shared" si="7"/>
        <v>62.19</v>
      </c>
      <c r="M38" s="11">
        <f t="shared" si="8"/>
        <v>62.5</v>
      </c>
      <c r="N38" s="23">
        <v>119.99</v>
      </c>
    </row>
    <row r="39" spans="1:14" ht="15" customHeight="1" x14ac:dyDescent="0.25">
      <c r="A39" s="20">
        <v>4323064</v>
      </c>
      <c r="B39" s="18" t="s">
        <v>52</v>
      </c>
      <c r="C39" s="21" t="s">
        <v>35</v>
      </c>
      <c r="D39" s="9">
        <v>2</v>
      </c>
      <c r="E39" s="10">
        <f t="shared" si="0"/>
        <v>62.97</v>
      </c>
      <c r="F39" s="10">
        <f t="shared" si="1"/>
        <v>63.31</v>
      </c>
      <c r="G39" s="10">
        <f t="shared" si="2"/>
        <v>63.99</v>
      </c>
      <c r="H39" s="10">
        <f t="shared" si="3"/>
        <v>64.66</v>
      </c>
      <c r="I39" s="10">
        <f t="shared" si="4"/>
        <v>65</v>
      </c>
      <c r="J39" s="10">
        <f t="shared" si="5"/>
        <v>66.36</v>
      </c>
      <c r="K39" s="10">
        <f t="shared" si="6"/>
        <v>66.69</v>
      </c>
      <c r="L39" s="10">
        <f t="shared" si="7"/>
        <v>67.37</v>
      </c>
      <c r="M39" s="11">
        <f t="shared" si="8"/>
        <v>67.709999999999994</v>
      </c>
      <c r="N39" s="23">
        <v>129.99</v>
      </c>
    </row>
    <row r="40" spans="1:14" ht="15" customHeight="1" x14ac:dyDescent="0.25">
      <c r="A40" s="20">
        <v>4323065</v>
      </c>
      <c r="B40" s="18" t="s">
        <v>53</v>
      </c>
      <c r="C40" s="21" t="s">
        <v>35</v>
      </c>
      <c r="D40" s="9">
        <v>2</v>
      </c>
      <c r="E40" s="10">
        <f t="shared" si="0"/>
        <v>67.819999999999993</v>
      </c>
      <c r="F40" s="10">
        <f t="shared" si="1"/>
        <v>68.180000000000007</v>
      </c>
      <c r="G40" s="10">
        <f t="shared" si="2"/>
        <v>68.91</v>
      </c>
      <c r="H40" s="10">
        <f t="shared" si="3"/>
        <v>69.64</v>
      </c>
      <c r="I40" s="10">
        <f t="shared" si="4"/>
        <v>70</v>
      </c>
      <c r="J40" s="10">
        <f t="shared" si="5"/>
        <v>71.459999999999994</v>
      </c>
      <c r="K40" s="10">
        <f t="shared" si="6"/>
        <v>71.83</v>
      </c>
      <c r="L40" s="10">
        <f t="shared" si="7"/>
        <v>72.56</v>
      </c>
      <c r="M40" s="11">
        <f t="shared" si="8"/>
        <v>72.92</v>
      </c>
      <c r="N40" s="23">
        <v>139.99</v>
      </c>
    </row>
    <row r="41" spans="1:14" ht="15" customHeight="1" x14ac:dyDescent="0.25">
      <c r="A41" s="20">
        <v>4323074</v>
      </c>
      <c r="B41" s="18" t="s">
        <v>54</v>
      </c>
      <c r="C41" s="21" t="s">
        <v>35</v>
      </c>
      <c r="D41" s="9">
        <v>2</v>
      </c>
      <c r="E41" s="10">
        <f t="shared" si="0"/>
        <v>43.6</v>
      </c>
      <c r="F41" s="10">
        <f t="shared" si="1"/>
        <v>43.83</v>
      </c>
      <c r="G41" s="10">
        <f t="shared" si="2"/>
        <v>44.3</v>
      </c>
      <c r="H41" s="10">
        <f t="shared" si="3"/>
        <v>44.77</v>
      </c>
      <c r="I41" s="10">
        <f t="shared" si="4"/>
        <v>45</v>
      </c>
      <c r="J41" s="10">
        <f t="shared" si="5"/>
        <v>45.94</v>
      </c>
      <c r="K41" s="10">
        <f t="shared" si="6"/>
        <v>46.18</v>
      </c>
      <c r="L41" s="10">
        <f t="shared" si="7"/>
        <v>46.65</v>
      </c>
      <c r="M41" s="11">
        <f t="shared" si="8"/>
        <v>46.88</v>
      </c>
      <c r="N41" s="23">
        <v>89.99</v>
      </c>
    </row>
    <row r="42" spans="1:14" ht="15" customHeight="1" x14ac:dyDescent="0.25">
      <c r="A42" s="20">
        <v>4323083</v>
      </c>
      <c r="B42" s="18" t="s">
        <v>55</v>
      </c>
      <c r="C42" s="21" t="s">
        <v>35</v>
      </c>
      <c r="D42" s="9">
        <v>2</v>
      </c>
      <c r="E42" s="10">
        <f t="shared" ref="E42:E73" si="9">M42-(M42*0.07)</f>
        <v>48.44</v>
      </c>
      <c r="F42" s="10">
        <f t="shared" ref="F42:F73" si="10">M42-(M42*0.065)</f>
        <v>48.7</v>
      </c>
      <c r="G42" s="10">
        <f t="shared" ref="G42:G73" si="11">M42-(M42*0.055)</f>
        <v>49.23</v>
      </c>
      <c r="H42" s="10">
        <f t="shared" ref="H42:H73" si="12">M42-(M42*0.045)</f>
        <v>49.75</v>
      </c>
      <c r="I42" s="10">
        <f t="shared" ref="I42:I73" si="13">N42/D42</f>
        <v>50</v>
      </c>
      <c r="J42" s="10">
        <f t="shared" ref="J42:J73" si="14">M42-(M42*0.02)</f>
        <v>51.05</v>
      </c>
      <c r="K42" s="10">
        <f t="shared" ref="K42:K73" si="15">M42-(M42*0.015)</f>
        <v>51.31</v>
      </c>
      <c r="L42" s="10">
        <f t="shared" ref="L42:L73" si="16">M42-(M42*0.005)</f>
        <v>51.83</v>
      </c>
      <c r="M42" s="11">
        <f t="shared" ref="M42:M73" si="17">I42+(I42*0.0417)</f>
        <v>52.09</v>
      </c>
      <c r="N42" s="23">
        <v>99.99</v>
      </c>
    </row>
    <row r="43" spans="1:14" ht="15" customHeight="1" x14ac:dyDescent="0.25">
      <c r="A43" s="20">
        <v>4323102</v>
      </c>
      <c r="B43" s="18" t="s">
        <v>22</v>
      </c>
      <c r="C43" s="21" t="s">
        <v>35</v>
      </c>
      <c r="D43" s="9">
        <v>2</v>
      </c>
      <c r="E43" s="10">
        <f t="shared" si="9"/>
        <v>43.6</v>
      </c>
      <c r="F43" s="10">
        <f t="shared" si="10"/>
        <v>43.83</v>
      </c>
      <c r="G43" s="10">
        <f t="shared" si="11"/>
        <v>44.3</v>
      </c>
      <c r="H43" s="10">
        <f t="shared" si="12"/>
        <v>44.77</v>
      </c>
      <c r="I43" s="10">
        <f t="shared" si="13"/>
        <v>45</v>
      </c>
      <c r="J43" s="10">
        <f t="shared" si="14"/>
        <v>45.94</v>
      </c>
      <c r="K43" s="10">
        <f t="shared" si="15"/>
        <v>46.18</v>
      </c>
      <c r="L43" s="10">
        <f t="shared" si="16"/>
        <v>46.65</v>
      </c>
      <c r="M43" s="11">
        <f t="shared" si="17"/>
        <v>46.88</v>
      </c>
      <c r="N43" s="23">
        <v>89.99</v>
      </c>
    </row>
    <row r="44" spans="1:14" ht="15" customHeight="1" x14ac:dyDescent="0.25">
      <c r="A44" s="20">
        <v>4323107</v>
      </c>
      <c r="B44" s="18" t="s">
        <v>30</v>
      </c>
      <c r="C44" s="21" t="s">
        <v>35</v>
      </c>
      <c r="D44" s="9">
        <v>2</v>
      </c>
      <c r="E44" s="10">
        <f t="shared" si="9"/>
        <v>33.909999999999997</v>
      </c>
      <c r="F44" s="10">
        <f t="shared" si="10"/>
        <v>34.090000000000003</v>
      </c>
      <c r="G44" s="10">
        <f t="shared" si="11"/>
        <v>34.450000000000003</v>
      </c>
      <c r="H44" s="10">
        <f t="shared" si="12"/>
        <v>34.82</v>
      </c>
      <c r="I44" s="10">
        <f t="shared" si="13"/>
        <v>35</v>
      </c>
      <c r="J44" s="10">
        <f t="shared" si="14"/>
        <v>35.729999999999997</v>
      </c>
      <c r="K44" s="10">
        <f t="shared" si="15"/>
        <v>35.909999999999997</v>
      </c>
      <c r="L44" s="10">
        <f t="shared" si="16"/>
        <v>36.28</v>
      </c>
      <c r="M44" s="11">
        <f t="shared" si="17"/>
        <v>36.46</v>
      </c>
      <c r="N44" s="23">
        <v>69.989999999999995</v>
      </c>
    </row>
    <row r="45" spans="1:14" ht="15" customHeight="1" x14ac:dyDescent="0.25">
      <c r="A45" s="20">
        <v>4323108</v>
      </c>
      <c r="B45" s="18" t="s">
        <v>56</v>
      </c>
      <c r="C45" s="21" t="s">
        <v>35</v>
      </c>
      <c r="D45" s="9">
        <v>2</v>
      </c>
      <c r="E45" s="10">
        <f t="shared" si="9"/>
        <v>38.75</v>
      </c>
      <c r="F45" s="10">
        <f t="shared" si="10"/>
        <v>38.96</v>
      </c>
      <c r="G45" s="10">
        <f t="shared" si="11"/>
        <v>39.380000000000003</v>
      </c>
      <c r="H45" s="10">
        <f t="shared" si="12"/>
        <v>39.79</v>
      </c>
      <c r="I45" s="10">
        <f t="shared" si="13"/>
        <v>40</v>
      </c>
      <c r="J45" s="10">
        <f t="shared" si="14"/>
        <v>40.840000000000003</v>
      </c>
      <c r="K45" s="10">
        <f t="shared" si="15"/>
        <v>41.04</v>
      </c>
      <c r="L45" s="10">
        <f t="shared" si="16"/>
        <v>41.46</v>
      </c>
      <c r="M45" s="11">
        <f t="shared" si="17"/>
        <v>41.67</v>
      </c>
      <c r="N45" s="23">
        <v>79.989999999999995</v>
      </c>
    </row>
    <row r="46" spans="1:14" ht="15" customHeight="1" x14ac:dyDescent="0.25">
      <c r="A46" s="20">
        <v>4323110</v>
      </c>
      <c r="B46" s="18" t="s">
        <v>57</v>
      </c>
      <c r="C46" s="21" t="s">
        <v>35</v>
      </c>
      <c r="D46" s="9">
        <v>2</v>
      </c>
      <c r="E46" s="10">
        <f t="shared" si="9"/>
        <v>48.44</v>
      </c>
      <c r="F46" s="10">
        <f t="shared" si="10"/>
        <v>48.7</v>
      </c>
      <c r="G46" s="10">
        <f t="shared" si="11"/>
        <v>49.23</v>
      </c>
      <c r="H46" s="10">
        <f t="shared" si="12"/>
        <v>49.75</v>
      </c>
      <c r="I46" s="10">
        <f t="shared" si="13"/>
        <v>50</v>
      </c>
      <c r="J46" s="10">
        <f t="shared" si="14"/>
        <v>51.05</v>
      </c>
      <c r="K46" s="10">
        <f t="shared" si="15"/>
        <v>51.31</v>
      </c>
      <c r="L46" s="10">
        <f t="shared" si="16"/>
        <v>51.83</v>
      </c>
      <c r="M46" s="11">
        <f t="shared" si="17"/>
        <v>52.09</v>
      </c>
      <c r="N46" s="23">
        <v>99.99</v>
      </c>
    </row>
    <row r="47" spans="1:14" ht="15" customHeight="1" x14ac:dyDescent="0.25">
      <c r="A47" s="20">
        <v>4323111</v>
      </c>
      <c r="B47" s="18" t="s">
        <v>58</v>
      </c>
      <c r="C47" s="21" t="s">
        <v>35</v>
      </c>
      <c r="D47" s="9">
        <v>2</v>
      </c>
      <c r="E47" s="10">
        <f t="shared" si="9"/>
        <v>62.97</v>
      </c>
      <c r="F47" s="10">
        <f t="shared" si="10"/>
        <v>63.31</v>
      </c>
      <c r="G47" s="10">
        <f t="shared" si="11"/>
        <v>63.99</v>
      </c>
      <c r="H47" s="10">
        <f t="shared" si="12"/>
        <v>64.66</v>
      </c>
      <c r="I47" s="10">
        <f t="shared" si="13"/>
        <v>65</v>
      </c>
      <c r="J47" s="10">
        <f t="shared" si="14"/>
        <v>66.36</v>
      </c>
      <c r="K47" s="10">
        <f t="shared" si="15"/>
        <v>66.69</v>
      </c>
      <c r="L47" s="10">
        <f t="shared" si="16"/>
        <v>67.37</v>
      </c>
      <c r="M47" s="11">
        <f t="shared" si="17"/>
        <v>67.709999999999994</v>
      </c>
      <c r="N47" s="23">
        <v>129.99</v>
      </c>
    </row>
    <row r="48" spans="1:14" ht="15" customHeight="1" x14ac:dyDescent="0.25">
      <c r="A48" s="20">
        <v>4323118</v>
      </c>
      <c r="B48" s="18" t="s">
        <v>59</v>
      </c>
      <c r="C48" s="21" t="s">
        <v>35</v>
      </c>
      <c r="D48" s="9">
        <v>2</v>
      </c>
      <c r="E48" s="10">
        <f t="shared" si="9"/>
        <v>33.909999999999997</v>
      </c>
      <c r="F48" s="10">
        <f t="shared" si="10"/>
        <v>34.090000000000003</v>
      </c>
      <c r="G48" s="10">
        <f t="shared" si="11"/>
        <v>34.450000000000003</v>
      </c>
      <c r="H48" s="10">
        <f t="shared" si="12"/>
        <v>34.82</v>
      </c>
      <c r="I48" s="10">
        <f t="shared" si="13"/>
        <v>35</v>
      </c>
      <c r="J48" s="10">
        <f t="shared" si="14"/>
        <v>35.729999999999997</v>
      </c>
      <c r="K48" s="10">
        <f t="shared" si="15"/>
        <v>35.909999999999997</v>
      </c>
      <c r="L48" s="10">
        <f t="shared" si="16"/>
        <v>36.28</v>
      </c>
      <c r="M48" s="11">
        <f t="shared" si="17"/>
        <v>36.46</v>
      </c>
      <c r="N48" s="23">
        <v>69.989999999999995</v>
      </c>
    </row>
    <row r="49" spans="1:14" ht="15" customHeight="1" x14ac:dyDescent="0.25">
      <c r="A49" s="20">
        <v>4323119</v>
      </c>
      <c r="B49" s="18" t="s">
        <v>60</v>
      </c>
      <c r="C49" s="21" t="s">
        <v>35</v>
      </c>
      <c r="D49" s="9">
        <v>2</v>
      </c>
      <c r="E49" s="10">
        <f t="shared" si="9"/>
        <v>38.75</v>
      </c>
      <c r="F49" s="10">
        <f t="shared" si="10"/>
        <v>38.96</v>
      </c>
      <c r="G49" s="10">
        <f t="shared" si="11"/>
        <v>39.380000000000003</v>
      </c>
      <c r="H49" s="10">
        <f t="shared" si="12"/>
        <v>39.79</v>
      </c>
      <c r="I49" s="10">
        <f t="shared" si="13"/>
        <v>40</v>
      </c>
      <c r="J49" s="10">
        <f t="shared" si="14"/>
        <v>40.840000000000003</v>
      </c>
      <c r="K49" s="10">
        <f t="shared" si="15"/>
        <v>41.04</v>
      </c>
      <c r="L49" s="10">
        <f t="shared" si="16"/>
        <v>41.46</v>
      </c>
      <c r="M49" s="11">
        <f t="shared" si="17"/>
        <v>41.67</v>
      </c>
      <c r="N49" s="23">
        <v>79.989999999999995</v>
      </c>
    </row>
    <row r="50" spans="1:14" ht="15" customHeight="1" x14ac:dyDescent="0.25">
      <c r="A50" s="20">
        <v>4323126</v>
      </c>
      <c r="B50" s="18" t="s">
        <v>61</v>
      </c>
      <c r="C50" s="21" t="s">
        <v>35</v>
      </c>
      <c r="D50" s="9">
        <v>2</v>
      </c>
      <c r="E50" s="10">
        <f t="shared" si="9"/>
        <v>33.909999999999997</v>
      </c>
      <c r="F50" s="10">
        <f t="shared" si="10"/>
        <v>34.090000000000003</v>
      </c>
      <c r="G50" s="10">
        <f t="shared" si="11"/>
        <v>34.450000000000003</v>
      </c>
      <c r="H50" s="10">
        <f t="shared" si="12"/>
        <v>34.82</v>
      </c>
      <c r="I50" s="10">
        <f t="shared" si="13"/>
        <v>35</v>
      </c>
      <c r="J50" s="10">
        <f t="shared" si="14"/>
        <v>35.729999999999997</v>
      </c>
      <c r="K50" s="10">
        <f t="shared" si="15"/>
        <v>35.909999999999997</v>
      </c>
      <c r="L50" s="10">
        <f t="shared" si="16"/>
        <v>36.28</v>
      </c>
      <c r="M50" s="11">
        <f t="shared" si="17"/>
        <v>36.46</v>
      </c>
      <c r="N50" s="23">
        <v>69.989999999999995</v>
      </c>
    </row>
    <row r="51" spans="1:14" ht="15" customHeight="1" x14ac:dyDescent="0.25">
      <c r="A51" s="20">
        <v>4324001</v>
      </c>
      <c r="B51" s="18" t="s">
        <v>62</v>
      </c>
      <c r="C51" s="21" t="s">
        <v>35</v>
      </c>
      <c r="D51" s="9">
        <v>2</v>
      </c>
      <c r="E51" s="10">
        <f t="shared" si="9"/>
        <v>38.75</v>
      </c>
      <c r="F51" s="10">
        <f t="shared" si="10"/>
        <v>38.96</v>
      </c>
      <c r="G51" s="10">
        <f t="shared" si="11"/>
        <v>39.380000000000003</v>
      </c>
      <c r="H51" s="10">
        <f t="shared" si="12"/>
        <v>39.79</v>
      </c>
      <c r="I51" s="10">
        <f t="shared" si="13"/>
        <v>40</v>
      </c>
      <c r="J51" s="10">
        <f t="shared" si="14"/>
        <v>40.840000000000003</v>
      </c>
      <c r="K51" s="10">
        <f t="shared" si="15"/>
        <v>41.04</v>
      </c>
      <c r="L51" s="10">
        <f t="shared" si="16"/>
        <v>41.46</v>
      </c>
      <c r="M51" s="11">
        <f t="shared" si="17"/>
        <v>41.67</v>
      </c>
      <c r="N51" s="23">
        <v>79.989999999999995</v>
      </c>
    </row>
    <row r="52" spans="1:14" ht="15" customHeight="1" x14ac:dyDescent="0.25">
      <c r="A52" s="20">
        <v>4324002</v>
      </c>
      <c r="B52" s="18" t="s">
        <v>63</v>
      </c>
      <c r="C52" s="21" t="s">
        <v>35</v>
      </c>
      <c r="D52" s="9">
        <v>2</v>
      </c>
      <c r="E52" s="10">
        <f t="shared" si="9"/>
        <v>38.75</v>
      </c>
      <c r="F52" s="10">
        <f t="shared" si="10"/>
        <v>38.96</v>
      </c>
      <c r="G52" s="10">
        <f t="shared" si="11"/>
        <v>39.380000000000003</v>
      </c>
      <c r="H52" s="10">
        <f t="shared" si="12"/>
        <v>39.79</v>
      </c>
      <c r="I52" s="10">
        <f t="shared" si="13"/>
        <v>40</v>
      </c>
      <c r="J52" s="10">
        <f t="shared" si="14"/>
        <v>40.840000000000003</v>
      </c>
      <c r="K52" s="10">
        <f t="shared" si="15"/>
        <v>41.04</v>
      </c>
      <c r="L52" s="10">
        <f t="shared" si="16"/>
        <v>41.46</v>
      </c>
      <c r="M52" s="11">
        <f t="shared" si="17"/>
        <v>41.67</v>
      </c>
      <c r="N52" s="23">
        <v>79.989999999999995</v>
      </c>
    </row>
    <row r="53" spans="1:14" ht="15" customHeight="1" x14ac:dyDescent="0.25">
      <c r="A53" s="20">
        <v>4324005</v>
      </c>
      <c r="B53" s="18" t="s">
        <v>64</v>
      </c>
      <c r="C53" s="21" t="s">
        <v>35</v>
      </c>
      <c r="D53" s="9">
        <v>2</v>
      </c>
      <c r="E53" s="10">
        <f t="shared" si="9"/>
        <v>43.6</v>
      </c>
      <c r="F53" s="10">
        <f t="shared" si="10"/>
        <v>43.83</v>
      </c>
      <c r="G53" s="10">
        <f t="shared" si="11"/>
        <v>44.3</v>
      </c>
      <c r="H53" s="10">
        <f t="shared" si="12"/>
        <v>44.77</v>
      </c>
      <c r="I53" s="10">
        <f t="shared" si="13"/>
        <v>45</v>
      </c>
      <c r="J53" s="10">
        <f t="shared" si="14"/>
        <v>45.94</v>
      </c>
      <c r="K53" s="10">
        <f t="shared" si="15"/>
        <v>46.18</v>
      </c>
      <c r="L53" s="10">
        <f t="shared" si="16"/>
        <v>46.65</v>
      </c>
      <c r="M53" s="11">
        <f t="shared" si="17"/>
        <v>46.88</v>
      </c>
      <c r="N53" s="23">
        <v>89.99</v>
      </c>
    </row>
    <row r="54" spans="1:14" ht="15" customHeight="1" x14ac:dyDescent="0.25">
      <c r="A54" s="20">
        <v>4324006</v>
      </c>
      <c r="B54" s="21" t="s">
        <v>65</v>
      </c>
      <c r="C54" s="21" t="s">
        <v>35</v>
      </c>
      <c r="D54" s="9">
        <v>2</v>
      </c>
      <c r="E54" s="10">
        <f t="shared" si="9"/>
        <v>38.75</v>
      </c>
      <c r="F54" s="10">
        <f t="shared" si="10"/>
        <v>38.96</v>
      </c>
      <c r="G54" s="10">
        <f t="shared" si="11"/>
        <v>39.380000000000003</v>
      </c>
      <c r="H54" s="10">
        <f t="shared" si="12"/>
        <v>39.79</v>
      </c>
      <c r="I54" s="10">
        <f t="shared" si="13"/>
        <v>40</v>
      </c>
      <c r="J54" s="10">
        <f t="shared" si="14"/>
        <v>40.840000000000003</v>
      </c>
      <c r="K54" s="10">
        <f t="shared" si="15"/>
        <v>41.04</v>
      </c>
      <c r="L54" s="10">
        <f t="shared" si="16"/>
        <v>41.46</v>
      </c>
      <c r="M54" s="11">
        <f t="shared" si="17"/>
        <v>41.67</v>
      </c>
      <c r="N54" s="23">
        <v>79.989999999999995</v>
      </c>
    </row>
    <row r="55" spans="1:14" ht="15" customHeight="1" x14ac:dyDescent="0.25">
      <c r="A55" s="20">
        <v>4324007</v>
      </c>
      <c r="B55" s="21" t="s">
        <v>66</v>
      </c>
      <c r="C55" s="21" t="s">
        <v>35</v>
      </c>
      <c r="D55" s="9">
        <v>2</v>
      </c>
      <c r="E55" s="10">
        <f t="shared" si="9"/>
        <v>48.44</v>
      </c>
      <c r="F55" s="10">
        <f t="shared" si="10"/>
        <v>48.7</v>
      </c>
      <c r="G55" s="10">
        <f t="shared" si="11"/>
        <v>49.23</v>
      </c>
      <c r="H55" s="10">
        <f t="shared" si="12"/>
        <v>49.75</v>
      </c>
      <c r="I55" s="10">
        <f t="shared" si="13"/>
        <v>50</v>
      </c>
      <c r="J55" s="10">
        <f t="shared" si="14"/>
        <v>51.05</v>
      </c>
      <c r="K55" s="10">
        <f t="shared" si="15"/>
        <v>51.31</v>
      </c>
      <c r="L55" s="10">
        <f t="shared" si="16"/>
        <v>51.83</v>
      </c>
      <c r="M55" s="11">
        <f t="shared" si="17"/>
        <v>52.09</v>
      </c>
      <c r="N55" s="23">
        <v>99.99</v>
      </c>
    </row>
    <row r="56" spans="1:14" ht="15" x14ac:dyDescent="0.25">
      <c r="A56" s="20">
        <v>4324009</v>
      </c>
      <c r="B56" s="18" t="s">
        <v>67</v>
      </c>
      <c r="C56" s="21" t="s">
        <v>35</v>
      </c>
      <c r="D56" s="9">
        <v>2</v>
      </c>
      <c r="E56" s="10">
        <f t="shared" si="9"/>
        <v>53.28</v>
      </c>
      <c r="F56" s="10">
        <f t="shared" si="10"/>
        <v>53.57</v>
      </c>
      <c r="G56" s="10">
        <f t="shared" si="11"/>
        <v>54.14</v>
      </c>
      <c r="H56" s="10">
        <f t="shared" si="12"/>
        <v>54.71</v>
      </c>
      <c r="I56" s="10">
        <f t="shared" si="13"/>
        <v>55</v>
      </c>
      <c r="J56" s="10">
        <f t="shared" si="14"/>
        <v>56.14</v>
      </c>
      <c r="K56" s="10">
        <f t="shared" si="15"/>
        <v>56.43</v>
      </c>
      <c r="L56" s="10">
        <f t="shared" si="16"/>
        <v>57</v>
      </c>
      <c r="M56" s="11">
        <f t="shared" si="17"/>
        <v>57.29</v>
      </c>
      <c r="N56" s="23">
        <v>109.99</v>
      </c>
    </row>
    <row r="57" spans="1:14" ht="15" customHeight="1" x14ac:dyDescent="0.25">
      <c r="A57" s="20">
        <v>4324010</v>
      </c>
      <c r="B57" s="18" t="s">
        <v>68</v>
      </c>
      <c r="C57" s="21" t="s">
        <v>35</v>
      </c>
      <c r="D57" s="9">
        <v>2</v>
      </c>
      <c r="E57" s="10">
        <f t="shared" si="9"/>
        <v>38.75</v>
      </c>
      <c r="F57" s="10">
        <f t="shared" si="10"/>
        <v>38.96</v>
      </c>
      <c r="G57" s="10">
        <f t="shared" si="11"/>
        <v>39.380000000000003</v>
      </c>
      <c r="H57" s="10">
        <f t="shared" si="12"/>
        <v>39.79</v>
      </c>
      <c r="I57" s="10">
        <f t="shared" si="13"/>
        <v>40</v>
      </c>
      <c r="J57" s="10">
        <f t="shared" si="14"/>
        <v>40.840000000000003</v>
      </c>
      <c r="K57" s="10">
        <f t="shared" si="15"/>
        <v>41.04</v>
      </c>
      <c r="L57" s="10">
        <f t="shared" si="16"/>
        <v>41.46</v>
      </c>
      <c r="M57" s="11">
        <f t="shared" si="17"/>
        <v>41.67</v>
      </c>
      <c r="N57" s="23">
        <v>79.989999999999995</v>
      </c>
    </row>
    <row r="58" spans="1:14" ht="15" customHeight="1" x14ac:dyDescent="0.25">
      <c r="A58" s="20">
        <v>4324011</v>
      </c>
      <c r="B58" s="18" t="s">
        <v>69</v>
      </c>
      <c r="C58" s="21" t="s">
        <v>35</v>
      </c>
      <c r="D58" s="9">
        <v>2</v>
      </c>
      <c r="E58" s="10">
        <f t="shared" si="9"/>
        <v>53.28</v>
      </c>
      <c r="F58" s="10">
        <f t="shared" si="10"/>
        <v>53.57</v>
      </c>
      <c r="G58" s="10">
        <f t="shared" si="11"/>
        <v>54.14</v>
      </c>
      <c r="H58" s="10">
        <f t="shared" si="12"/>
        <v>54.71</v>
      </c>
      <c r="I58" s="10">
        <f t="shared" si="13"/>
        <v>55</v>
      </c>
      <c r="J58" s="10">
        <f t="shared" si="14"/>
        <v>56.14</v>
      </c>
      <c r="K58" s="10">
        <f t="shared" si="15"/>
        <v>56.43</v>
      </c>
      <c r="L58" s="10">
        <f t="shared" si="16"/>
        <v>57</v>
      </c>
      <c r="M58" s="11">
        <f t="shared" si="17"/>
        <v>57.29</v>
      </c>
      <c r="N58" s="23">
        <v>109.99</v>
      </c>
    </row>
    <row r="59" spans="1:14" ht="15" customHeight="1" x14ac:dyDescent="0.25">
      <c r="A59" s="20">
        <v>4324012</v>
      </c>
      <c r="B59" s="18" t="s">
        <v>70</v>
      </c>
      <c r="C59" s="21" t="s">
        <v>35</v>
      </c>
      <c r="D59" s="9">
        <v>2</v>
      </c>
      <c r="E59" s="10">
        <f t="shared" si="9"/>
        <v>67.819999999999993</v>
      </c>
      <c r="F59" s="10">
        <f t="shared" si="10"/>
        <v>68.180000000000007</v>
      </c>
      <c r="G59" s="10">
        <f t="shared" si="11"/>
        <v>68.91</v>
      </c>
      <c r="H59" s="10">
        <f t="shared" si="12"/>
        <v>69.64</v>
      </c>
      <c r="I59" s="10">
        <f t="shared" si="13"/>
        <v>70</v>
      </c>
      <c r="J59" s="10">
        <f t="shared" si="14"/>
        <v>71.459999999999994</v>
      </c>
      <c r="K59" s="10">
        <f t="shared" si="15"/>
        <v>71.83</v>
      </c>
      <c r="L59" s="10">
        <f t="shared" si="16"/>
        <v>72.56</v>
      </c>
      <c r="M59" s="11">
        <f t="shared" si="17"/>
        <v>72.92</v>
      </c>
      <c r="N59" s="23">
        <v>139.99</v>
      </c>
    </row>
    <row r="60" spans="1:14" ht="15" customHeight="1" x14ac:dyDescent="0.25">
      <c r="A60" s="20">
        <v>4324013</v>
      </c>
      <c r="B60" s="18" t="s">
        <v>71</v>
      </c>
      <c r="C60" s="21" t="s">
        <v>35</v>
      </c>
      <c r="D60" s="9">
        <v>2</v>
      </c>
      <c r="E60" s="10">
        <f t="shared" si="9"/>
        <v>53.28</v>
      </c>
      <c r="F60" s="10">
        <f t="shared" si="10"/>
        <v>53.57</v>
      </c>
      <c r="G60" s="10">
        <f t="shared" si="11"/>
        <v>54.14</v>
      </c>
      <c r="H60" s="10">
        <f t="shared" si="12"/>
        <v>54.71</v>
      </c>
      <c r="I60" s="10">
        <f t="shared" si="13"/>
        <v>55</v>
      </c>
      <c r="J60" s="10">
        <f t="shared" si="14"/>
        <v>56.14</v>
      </c>
      <c r="K60" s="10">
        <f t="shared" si="15"/>
        <v>56.43</v>
      </c>
      <c r="L60" s="10">
        <f t="shared" si="16"/>
        <v>57</v>
      </c>
      <c r="M60" s="11">
        <f t="shared" si="17"/>
        <v>57.29</v>
      </c>
      <c r="N60" s="23">
        <v>109.99</v>
      </c>
    </row>
    <row r="61" spans="1:14" ht="15" x14ac:dyDescent="0.25">
      <c r="A61" s="20">
        <v>4324014</v>
      </c>
      <c r="B61" s="19" t="s">
        <v>72</v>
      </c>
      <c r="C61" s="21" t="s">
        <v>35</v>
      </c>
      <c r="D61" s="9">
        <v>2</v>
      </c>
      <c r="E61" s="10">
        <f t="shared" si="9"/>
        <v>48.44</v>
      </c>
      <c r="F61" s="10">
        <f t="shared" si="10"/>
        <v>48.7</v>
      </c>
      <c r="G61" s="10">
        <f t="shared" si="11"/>
        <v>49.23</v>
      </c>
      <c r="H61" s="10">
        <f t="shared" si="12"/>
        <v>49.75</v>
      </c>
      <c r="I61" s="10">
        <f t="shared" si="13"/>
        <v>50</v>
      </c>
      <c r="J61" s="10">
        <f t="shared" si="14"/>
        <v>51.05</v>
      </c>
      <c r="K61" s="10">
        <f t="shared" si="15"/>
        <v>51.31</v>
      </c>
      <c r="L61" s="10">
        <f t="shared" si="16"/>
        <v>51.83</v>
      </c>
      <c r="M61" s="11">
        <f t="shared" si="17"/>
        <v>52.09</v>
      </c>
      <c r="N61" s="23">
        <v>99.99</v>
      </c>
    </row>
    <row r="62" spans="1:14" ht="15" customHeight="1" x14ac:dyDescent="0.25">
      <c r="A62" s="20">
        <v>4324015</v>
      </c>
      <c r="B62" s="18" t="s">
        <v>32</v>
      </c>
      <c r="C62" s="21" t="s">
        <v>35</v>
      </c>
      <c r="D62" s="9">
        <v>2</v>
      </c>
      <c r="E62" s="10">
        <f t="shared" si="9"/>
        <v>43.6</v>
      </c>
      <c r="F62" s="10">
        <f t="shared" si="10"/>
        <v>43.83</v>
      </c>
      <c r="G62" s="10">
        <f t="shared" si="11"/>
        <v>44.3</v>
      </c>
      <c r="H62" s="10">
        <f t="shared" si="12"/>
        <v>44.77</v>
      </c>
      <c r="I62" s="10">
        <f t="shared" si="13"/>
        <v>45</v>
      </c>
      <c r="J62" s="10">
        <f t="shared" si="14"/>
        <v>45.94</v>
      </c>
      <c r="K62" s="10">
        <f t="shared" si="15"/>
        <v>46.18</v>
      </c>
      <c r="L62" s="10">
        <f t="shared" si="16"/>
        <v>46.65</v>
      </c>
      <c r="M62" s="11">
        <f t="shared" si="17"/>
        <v>46.88</v>
      </c>
      <c r="N62" s="23">
        <v>89.99</v>
      </c>
    </row>
    <row r="63" spans="1:14" ht="15" x14ac:dyDescent="0.25">
      <c r="A63" s="20">
        <v>4324016</v>
      </c>
      <c r="B63" s="18" t="s">
        <v>73</v>
      </c>
      <c r="C63" s="21" t="s">
        <v>35</v>
      </c>
      <c r="D63" s="9">
        <v>2</v>
      </c>
      <c r="E63" s="10">
        <f t="shared" si="9"/>
        <v>43.6</v>
      </c>
      <c r="F63" s="10">
        <f t="shared" si="10"/>
        <v>43.83</v>
      </c>
      <c r="G63" s="10">
        <f t="shared" si="11"/>
        <v>44.3</v>
      </c>
      <c r="H63" s="10">
        <f t="shared" si="12"/>
        <v>44.77</v>
      </c>
      <c r="I63" s="10">
        <f t="shared" si="13"/>
        <v>45</v>
      </c>
      <c r="J63" s="10">
        <f t="shared" si="14"/>
        <v>45.94</v>
      </c>
      <c r="K63" s="10">
        <f t="shared" si="15"/>
        <v>46.18</v>
      </c>
      <c r="L63" s="10">
        <f t="shared" si="16"/>
        <v>46.65</v>
      </c>
      <c r="M63" s="11">
        <f t="shared" si="17"/>
        <v>46.88</v>
      </c>
      <c r="N63" s="23">
        <v>89.99</v>
      </c>
    </row>
    <row r="64" spans="1:14" ht="15" customHeight="1" x14ac:dyDescent="0.25">
      <c r="A64" s="20">
        <v>4324019</v>
      </c>
      <c r="B64" s="18" t="s">
        <v>74</v>
      </c>
      <c r="C64" s="21" t="s">
        <v>35</v>
      </c>
      <c r="D64" s="9">
        <v>2</v>
      </c>
      <c r="E64" s="10">
        <f t="shared" si="9"/>
        <v>38.75</v>
      </c>
      <c r="F64" s="10">
        <f t="shared" si="10"/>
        <v>38.96</v>
      </c>
      <c r="G64" s="10">
        <f t="shared" si="11"/>
        <v>39.380000000000003</v>
      </c>
      <c r="H64" s="10">
        <f t="shared" si="12"/>
        <v>39.79</v>
      </c>
      <c r="I64" s="10">
        <f t="shared" si="13"/>
        <v>40</v>
      </c>
      <c r="J64" s="10">
        <f t="shared" si="14"/>
        <v>40.840000000000003</v>
      </c>
      <c r="K64" s="10">
        <f t="shared" si="15"/>
        <v>41.04</v>
      </c>
      <c r="L64" s="10">
        <f t="shared" si="16"/>
        <v>41.46</v>
      </c>
      <c r="M64" s="11">
        <f t="shared" si="17"/>
        <v>41.67</v>
      </c>
      <c r="N64" s="23">
        <v>79.989999999999995</v>
      </c>
    </row>
    <row r="65" spans="1:14" ht="15" customHeight="1" x14ac:dyDescent="0.25">
      <c r="A65" s="20">
        <v>4324021</v>
      </c>
      <c r="B65" s="18" t="s">
        <v>75</v>
      </c>
      <c r="C65" s="21" t="s">
        <v>37</v>
      </c>
      <c r="D65" s="9">
        <v>2</v>
      </c>
      <c r="E65" s="10">
        <f t="shared" si="9"/>
        <v>43.6</v>
      </c>
      <c r="F65" s="10">
        <f t="shared" si="10"/>
        <v>43.83</v>
      </c>
      <c r="G65" s="10">
        <f t="shared" si="11"/>
        <v>44.3</v>
      </c>
      <c r="H65" s="10">
        <f t="shared" si="12"/>
        <v>44.77</v>
      </c>
      <c r="I65" s="10">
        <f t="shared" si="13"/>
        <v>45</v>
      </c>
      <c r="J65" s="10">
        <f t="shared" si="14"/>
        <v>45.94</v>
      </c>
      <c r="K65" s="10">
        <f t="shared" si="15"/>
        <v>46.18</v>
      </c>
      <c r="L65" s="10">
        <f t="shared" si="16"/>
        <v>46.65</v>
      </c>
      <c r="M65" s="11">
        <f t="shared" si="17"/>
        <v>46.88</v>
      </c>
      <c r="N65" s="23">
        <v>89.99</v>
      </c>
    </row>
    <row r="66" spans="1:14" ht="15" customHeight="1" x14ac:dyDescent="0.25">
      <c r="A66" s="20">
        <v>4324023</v>
      </c>
      <c r="B66" s="21" t="s">
        <v>76</v>
      </c>
      <c r="C66" s="21" t="s">
        <v>35</v>
      </c>
      <c r="D66" s="9">
        <v>2</v>
      </c>
      <c r="E66" s="10">
        <f t="shared" si="9"/>
        <v>48.44</v>
      </c>
      <c r="F66" s="10">
        <f t="shared" si="10"/>
        <v>48.7</v>
      </c>
      <c r="G66" s="10">
        <f t="shared" si="11"/>
        <v>49.23</v>
      </c>
      <c r="H66" s="10">
        <f t="shared" si="12"/>
        <v>49.75</v>
      </c>
      <c r="I66" s="10">
        <f t="shared" si="13"/>
        <v>50</v>
      </c>
      <c r="J66" s="10">
        <f t="shared" si="14"/>
        <v>51.05</v>
      </c>
      <c r="K66" s="10">
        <f t="shared" si="15"/>
        <v>51.31</v>
      </c>
      <c r="L66" s="10">
        <f t="shared" si="16"/>
        <v>51.83</v>
      </c>
      <c r="M66" s="11">
        <f t="shared" si="17"/>
        <v>52.09</v>
      </c>
      <c r="N66" s="23">
        <v>99.99</v>
      </c>
    </row>
    <row r="67" spans="1:14" ht="15" customHeight="1" x14ac:dyDescent="0.25">
      <c r="A67" s="20">
        <v>4324026</v>
      </c>
      <c r="B67" s="18" t="s">
        <v>77</v>
      </c>
      <c r="C67" s="21" t="s">
        <v>35</v>
      </c>
      <c r="D67" s="9">
        <v>2</v>
      </c>
      <c r="E67" s="10">
        <f t="shared" si="9"/>
        <v>72.66</v>
      </c>
      <c r="F67" s="10">
        <f t="shared" si="10"/>
        <v>73.05</v>
      </c>
      <c r="G67" s="10">
        <f t="shared" si="11"/>
        <v>73.83</v>
      </c>
      <c r="H67" s="10">
        <f t="shared" si="12"/>
        <v>74.61</v>
      </c>
      <c r="I67" s="10">
        <f t="shared" si="13"/>
        <v>75</v>
      </c>
      <c r="J67" s="10">
        <f t="shared" si="14"/>
        <v>76.569999999999993</v>
      </c>
      <c r="K67" s="10">
        <f t="shared" si="15"/>
        <v>76.959999999999994</v>
      </c>
      <c r="L67" s="10">
        <f t="shared" si="16"/>
        <v>77.739999999999995</v>
      </c>
      <c r="M67" s="11">
        <f t="shared" si="17"/>
        <v>78.13</v>
      </c>
      <c r="N67" s="23">
        <v>149.99</v>
      </c>
    </row>
    <row r="68" spans="1:14" ht="15" customHeight="1" x14ac:dyDescent="0.25">
      <c r="A68" s="20">
        <v>4324030</v>
      </c>
      <c r="B68" s="18" t="s">
        <v>78</v>
      </c>
      <c r="C68" s="21" t="s">
        <v>45</v>
      </c>
      <c r="D68" s="9">
        <v>2</v>
      </c>
      <c r="E68" s="10">
        <f t="shared" si="9"/>
        <v>38.75</v>
      </c>
      <c r="F68" s="10">
        <f t="shared" si="10"/>
        <v>38.96</v>
      </c>
      <c r="G68" s="10">
        <f t="shared" si="11"/>
        <v>39.380000000000003</v>
      </c>
      <c r="H68" s="10">
        <f t="shared" si="12"/>
        <v>39.79</v>
      </c>
      <c r="I68" s="10">
        <f t="shared" si="13"/>
        <v>40</v>
      </c>
      <c r="J68" s="10">
        <f t="shared" si="14"/>
        <v>40.840000000000003</v>
      </c>
      <c r="K68" s="10">
        <f t="shared" si="15"/>
        <v>41.04</v>
      </c>
      <c r="L68" s="10">
        <f t="shared" si="16"/>
        <v>41.46</v>
      </c>
      <c r="M68" s="11">
        <f t="shared" si="17"/>
        <v>41.67</v>
      </c>
      <c r="N68" s="23">
        <v>79.989999999999995</v>
      </c>
    </row>
    <row r="69" spans="1:14" ht="15" customHeight="1" x14ac:dyDescent="0.25">
      <c r="A69" s="20">
        <v>4324031</v>
      </c>
      <c r="B69" s="18" t="s">
        <v>26</v>
      </c>
      <c r="C69" s="21" t="s">
        <v>45</v>
      </c>
      <c r="D69" s="9">
        <v>2</v>
      </c>
      <c r="E69" s="10">
        <f t="shared" si="9"/>
        <v>53.28</v>
      </c>
      <c r="F69" s="10">
        <f t="shared" si="10"/>
        <v>53.57</v>
      </c>
      <c r="G69" s="10">
        <f t="shared" si="11"/>
        <v>54.14</v>
      </c>
      <c r="H69" s="10">
        <f t="shared" si="12"/>
        <v>54.71</v>
      </c>
      <c r="I69" s="10">
        <f t="shared" si="13"/>
        <v>55</v>
      </c>
      <c r="J69" s="10">
        <f t="shared" si="14"/>
        <v>56.14</v>
      </c>
      <c r="K69" s="10">
        <f t="shared" si="15"/>
        <v>56.43</v>
      </c>
      <c r="L69" s="10">
        <f t="shared" si="16"/>
        <v>57</v>
      </c>
      <c r="M69" s="11">
        <f t="shared" si="17"/>
        <v>57.29</v>
      </c>
      <c r="N69" s="23">
        <v>109.99</v>
      </c>
    </row>
    <row r="70" spans="1:14" ht="15" customHeight="1" x14ac:dyDescent="0.25">
      <c r="A70" s="20">
        <v>4324032</v>
      </c>
      <c r="B70" s="18" t="s">
        <v>79</v>
      </c>
      <c r="C70" s="21" t="s">
        <v>35</v>
      </c>
      <c r="D70" s="9">
        <v>2</v>
      </c>
      <c r="E70" s="10">
        <f t="shared" si="9"/>
        <v>43.6</v>
      </c>
      <c r="F70" s="10">
        <f t="shared" si="10"/>
        <v>43.83</v>
      </c>
      <c r="G70" s="10">
        <f t="shared" si="11"/>
        <v>44.3</v>
      </c>
      <c r="H70" s="10">
        <f t="shared" si="12"/>
        <v>44.77</v>
      </c>
      <c r="I70" s="10">
        <f t="shared" si="13"/>
        <v>45</v>
      </c>
      <c r="J70" s="10">
        <f t="shared" si="14"/>
        <v>45.94</v>
      </c>
      <c r="K70" s="10">
        <f t="shared" si="15"/>
        <v>46.18</v>
      </c>
      <c r="L70" s="10">
        <f t="shared" si="16"/>
        <v>46.65</v>
      </c>
      <c r="M70" s="11">
        <f t="shared" si="17"/>
        <v>46.88</v>
      </c>
      <c r="N70" s="23">
        <v>89.99</v>
      </c>
    </row>
    <row r="71" spans="1:14" ht="15" customHeight="1" x14ac:dyDescent="0.2">
      <c r="A71" s="20">
        <v>4324033</v>
      </c>
      <c r="B71" s="22" t="s">
        <v>80</v>
      </c>
      <c r="C71" s="21" t="s">
        <v>81</v>
      </c>
      <c r="D71" s="9">
        <v>2</v>
      </c>
      <c r="E71" s="10">
        <f t="shared" si="9"/>
        <v>87.19</v>
      </c>
      <c r="F71" s="10">
        <f t="shared" si="10"/>
        <v>87.66</v>
      </c>
      <c r="G71" s="10">
        <f t="shared" si="11"/>
        <v>88.59</v>
      </c>
      <c r="H71" s="10">
        <f t="shared" si="12"/>
        <v>89.53</v>
      </c>
      <c r="I71" s="10">
        <f t="shared" si="13"/>
        <v>90</v>
      </c>
      <c r="J71" s="10">
        <f t="shared" si="14"/>
        <v>91.88</v>
      </c>
      <c r="K71" s="10">
        <f t="shared" si="15"/>
        <v>92.34</v>
      </c>
      <c r="L71" s="10">
        <f t="shared" si="16"/>
        <v>93.28</v>
      </c>
      <c r="M71" s="11">
        <f t="shared" si="17"/>
        <v>93.75</v>
      </c>
      <c r="N71" s="23">
        <v>179.99</v>
      </c>
    </row>
    <row r="72" spans="1:14" ht="15" customHeight="1" x14ac:dyDescent="0.25">
      <c r="A72" s="20">
        <v>4324034</v>
      </c>
      <c r="B72" s="18" t="s">
        <v>82</v>
      </c>
      <c r="C72" s="21" t="s">
        <v>81</v>
      </c>
      <c r="D72" s="9">
        <v>2</v>
      </c>
      <c r="E72" s="10">
        <f t="shared" si="9"/>
        <v>67.819999999999993</v>
      </c>
      <c r="F72" s="10">
        <f t="shared" si="10"/>
        <v>68.180000000000007</v>
      </c>
      <c r="G72" s="10">
        <f t="shared" si="11"/>
        <v>68.91</v>
      </c>
      <c r="H72" s="10">
        <f t="shared" si="12"/>
        <v>69.64</v>
      </c>
      <c r="I72" s="10">
        <f t="shared" si="13"/>
        <v>70</v>
      </c>
      <c r="J72" s="10">
        <f t="shared" si="14"/>
        <v>71.459999999999994</v>
      </c>
      <c r="K72" s="10">
        <f t="shared" si="15"/>
        <v>71.83</v>
      </c>
      <c r="L72" s="10">
        <f t="shared" si="16"/>
        <v>72.56</v>
      </c>
      <c r="M72" s="11">
        <f t="shared" si="17"/>
        <v>72.92</v>
      </c>
      <c r="N72" s="23">
        <v>139.99</v>
      </c>
    </row>
    <row r="73" spans="1:14" ht="15" customHeight="1" x14ac:dyDescent="0.2">
      <c r="A73" s="20">
        <v>4324035</v>
      </c>
      <c r="B73" s="22" t="s">
        <v>83</v>
      </c>
      <c r="C73" s="21" t="s">
        <v>81</v>
      </c>
      <c r="D73" s="9">
        <v>2</v>
      </c>
      <c r="E73" s="10">
        <f t="shared" si="9"/>
        <v>62.97</v>
      </c>
      <c r="F73" s="10">
        <f t="shared" si="10"/>
        <v>63.31</v>
      </c>
      <c r="G73" s="10">
        <f t="shared" si="11"/>
        <v>63.99</v>
      </c>
      <c r="H73" s="10">
        <f t="shared" si="12"/>
        <v>64.66</v>
      </c>
      <c r="I73" s="10">
        <f t="shared" si="13"/>
        <v>65</v>
      </c>
      <c r="J73" s="10">
        <f t="shared" si="14"/>
        <v>66.36</v>
      </c>
      <c r="K73" s="10">
        <f t="shared" si="15"/>
        <v>66.69</v>
      </c>
      <c r="L73" s="10">
        <f t="shared" si="16"/>
        <v>67.37</v>
      </c>
      <c r="M73" s="11">
        <f t="shared" si="17"/>
        <v>67.709999999999994</v>
      </c>
      <c r="N73" s="23">
        <v>129.99</v>
      </c>
    </row>
    <row r="74" spans="1:14" ht="15" customHeight="1" x14ac:dyDescent="0.25">
      <c r="A74" s="20">
        <v>4324036</v>
      </c>
      <c r="B74" s="18" t="s">
        <v>84</v>
      </c>
      <c r="C74" s="21" t="s">
        <v>81</v>
      </c>
      <c r="D74" s="9">
        <v>2</v>
      </c>
      <c r="E74" s="10">
        <f t="shared" ref="E74:E98" si="18">M74-(M74*0.07)</f>
        <v>58.13</v>
      </c>
      <c r="F74" s="10">
        <f t="shared" ref="F74:F98" si="19">M74-(M74*0.065)</f>
        <v>58.44</v>
      </c>
      <c r="G74" s="10">
        <f t="shared" ref="G74:G98" si="20">M74-(M74*0.055)</f>
        <v>59.06</v>
      </c>
      <c r="H74" s="10">
        <f t="shared" ref="H74:H98" si="21">M74-(M74*0.045)</f>
        <v>59.69</v>
      </c>
      <c r="I74" s="10">
        <f t="shared" ref="I74:I98" si="22">N74/D74</f>
        <v>60</v>
      </c>
      <c r="J74" s="10">
        <f t="shared" ref="J74:J98" si="23">M74-(M74*0.02)</f>
        <v>61.25</v>
      </c>
      <c r="K74" s="10">
        <f t="shared" ref="K74:K98" si="24">M74-(M74*0.015)</f>
        <v>61.56</v>
      </c>
      <c r="L74" s="10">
        <f t="shared" ref="L74:L98" si="25">M74-(M74*0.005)</f>
        <v>62.19</v>
      </c>
      <c r="M74" s="11">
        <f t="shared" ref="M74:M98" si="26">I74+(I74*0.0417)</f>
        <v>62.5</v>
      </c>
      <c r="N74" s="23">
        <v>119.99</v>
      </c>
    </row>
    <row r="75" spans="1:14" ht="15" customHeight="1" x14ac:dyDescent="0.25">
      <c r="A75" s="20">
        <v>4324043</v>
      </c>
      <c r="B75" s="18" t="s">
        <v>85</v>
      </c>
      <c r="C75" s="21" t="s">
        <v>45</v>
      </c>
      <c r="D75" s="9">
        <v>2</v>
      </c>
      <c r="E75" s="10">
        <f t="shared" si="18"/>
        <v>33.909999999999997</v>
      </c>
      <c r="F75" s="10">
        <f t="shared" si="19"/>
        <v>34.090000000000003</v>
      </c>
      <c r="G75" s="10">
        <f t="shared" si="20"/>
        <v>34.450000000000003</v>
      </c>
      <c r="H75" s="10">
        <f t="shared" si="21"/>
        <v>34.82</v>
      </c>
      <c r="I75" s="10">
        <f t="shared" si="22"/>
        <v>35</v>
      </c>
      <c r="J75" s="10">
        <f t="shared" si="23"/>
        <v>35.729999999999997</v>
      </c>
      <c r="K75" s="10">
        <f t="shared" si="24"/>
        <v>35.909999999999997</v>
      </c>
      <c r="L75" s="10">
        <f t="shared" si="25"/>
        <v>36.28</v>
      </c>
      <c r="M75" s="11">
        <f t="shared" si="26"/>
        <v>36.46</v>
      </c>
      <c r="N75" s="23">
        <v>69.989999999999995</v>
      </c>
    </row>
    <row r="76" spans="1:14" ht="15" customHeight="1" x14ac:dyDescent="0.25">
      <c r="A76" s="20">
        <v>4324044</v>
      </c>
      <c r="B76" s="18" t="s">
        <v>29</v>
      </c>
      <c r="C76" s="21" t="s">
        <v>45</v>
      </c>
      <c r="D76" s="9">
        <v>2</v>
      </c>
      <c r="E76" s="10">
        <f t="shared" si="18"/>
        <v>43.6</v>
      </c>
      <c r="F76" s="10">
        <f t="shared" si="19"/>
        <v>43.83</v>
      </c>
      <c r="G76" s="10">
        <f t="shared" si="20"/>
        <v>44.3</v>
      </c>
      <c r="H76" s="10">
        <f t="shared" si="21"/>
        <v>44.77</v>
      </c>
      <c r="I76" s="10">
        <f t="shared" si="22"/>
        <v>45</v>
      </c>
      <c r="J76" s="10">
        <f t="shared" si="23"/>
        <v>45.94</v>
      </c>
      <c r="K76" s="10">
        <f t="shared" si="24"/>
        <v>46.18</v>
      </c>
      <c r="L76" s="10">
        <f t="shared" si="25"/>
        <v>46.65</v>
      </c>
      <c r="M76" s="11">
        <f t="shared" si="26"/>
        <v>46.88</v>
      </c>
      <c r="N76" s="23">
        <v>89.99</v>
      </c>
    </row>
    <row r="77" spans="1:14" ht="15" customHeight="1" x14ac:dyDescent="0.25">
      <c r="A77" s="20">
        <v>4324045</v>
      </c>
      <c r="B77" s="18" t="s">
        <v>20</v>
      </c>
      <c r="C77" s="21" t="s">
        <v>45</v>
      </c>
      <c r="D77" s="9">
        <v>2</v>
      </c>
      <c r="E77" s="10">
        <f t="shared" si="18"/>
        <v>33.909999999999997</v>
      </c>
      <c r="F77" s="10">
        <f t="shared" si="19"/>
        <v>34.090000000000003</v>
      </c>
      <c r="G77" s="10">
        <f t="shared" si="20"/>
        <v>34.450000000000003</v>
      </c>
      <c r="H77" s="10">
        <f t="shared" si="21"/>
        <v>34.82</v>
      </c>
      <c r="I77" s="10">
        <f t="shared" si="22"/>
        <v>35</v>
      </c>
      <c r="J77" s="10">
        <f t="shared" si="23"/>
        <v>35.729999999999997</v>
      </c>
      <c r="K77" s="10">
        <f t="shared" si="24"/>
        <v>35.909999999999997</v>
      </c>
      <c r="L77" s="10">
        <f t="shared" si="25"/>
        <v>36.28</v>
      </c>
      <c r="M77" s="11">
        <f t="shared" si="26"/>
        <v>36.46</v>
      </c>
      <c r="N77" s="23">
        <v>69.989999999999995</v>
      </c>
    </row>
    <row r="78" spans="1:14" ht="15" customHeight="1" x14ac:dyDescent="0.25">
      <c r="A78" s="20">
        <v>4324046</v>
      </c>
      <c r="B78" s="18" t="s">
        <v>86</v>
      </c>
      <c r="C78" s="21" t="s">
        <v>45</v>
      </c>
      <c r="D78" s="9">
        <v>2</v>
      </c>
      <c r="E78" s="10">
        <f t="shared" si="18"/>
        <v>38.75</v>
      </c>
      <c r="F78" s="10">
        <f t="shared" si="19"/>
        <v>38.96</v>
      </c>
      <c r="G78" s="10">
        <f t="shared" si="20"/>
        <v>39.380000000000003</v>
      </c>
      <c r="H78" s="10">
        <f t="shared" si="21"/>
        <v>39.79</v>
      </c>
      <c r="I78" s="10">
        <f t="shared" si="22"/>
        <v>40</v>
      </c>
      <c r="J78" s="10">
        <f t="shared" si="23"/>
        <v>40.840000000000003</v>
      </c>
      <c r="K78" s="10">
        <f t="shared" si="24"/>
        <v>41.04</v>
      </c>
      <c r="L78" s="10">
        <f t="shared" si="25"/>
        <v>41.46</v>
      </c>
      <c r="M78" s="11">
        <f t="shared" si="26"/>
        <v>41.67</v>
      </c>
      <c r="N78" s="23">
        <v>79.989999999999995</v>
      </c>
    </row>
    <row r="79" spans="1:14" ht="15" customHeight="1" x14ac:dyDescent="0.25">
      <c r="A79" s="20">
        <v>4324047</v>
      </c>
      <c r="B79" s="18" t="s">
        <v>87</v>
      </c>
      <c r="C79" s="21" t="s">
        <v>45</v>
      </c>
      <c r="D79" s="9">
        <v>2</v>
      </c>
      <c r="E79" s="10">
        <f t="shared" si="18"/>
        <v>33.909999999999997</v>
      </c>
      <c r="F79" s="10">
        <f t="shared" si="19"/>
        <v>34.090000000000003</v>
      </c>
      <c r="G79" s="10">
        <f t="shared" si="20"/>
        <v>34.450000000000003</v>
      </c>
      <c r="H79" s="10">
        <f t="shared" si="21"/>
        <v>34.82</v>
      </c>
      <c r="I79" s="10">
        <f t="shared" si="22"/>
        <v>35</v>
      </c>
      <c r="J79" s="10">
        <f t="shared" si="23"/>
        <v>35.729999999999997</v>
      </c>
      <c r="K79" s="10">
        <f t="shared" si="24"/>
        <v>35.909999999999997</v>
      </c>
      <c r="L79" s="10">
        <f t="shared" si="25"/>
        <v>36.28</v>
      </c>
      <c r="M79" s="11">
        <f t="shared" si="26"/>
        <v>36.46</v>
      </c>
      <c r="N79" s="23">
        <v>69.989999999999995</v>
      </c>
    </row>
    <row r="80" spans="1:14" ht="15" customHeight="1" x14ac:dyDescent="0.25">
      <c r="A80" s="20">
        <v>4324051</v>
      </c>
      <c r="B80" s="18" t="s">
        <v>88</v>
      </c>
      <c r="C80" s="21" t="s">
        <v>35</v>
      </c>
      <c r="D80" s="9">
        <v>2</v>
      </c>
      <c r="E80" s="10">
        <f t="shared" si="18"/>
        <v>43.6</v>
      </c>
      <c r="F80" s="10">
        <f t="shared" si="19"/>
        <v>43.83</v>
      </c>
      <c r="G80" s="10">
        <f t="shared" si="20"/>
        <v>44.3</v>
      </c>
      <c r="H80" s="10">
        <f t="shared" si="21"/>
        <v>44.77</v>
      </c>
      <c r="I80" s="10">
        <f t="shared" si="22"/>
        <v>45</v>
      </c>
      <c r="J80" s="10">
        <f t="shared" si="23"/>
        <v>45.94</v>
      </c>
      <c r="K80" s="10">
        <f t="shared" si="24"/>
        <v>46.18</v>
      </c>
      <c r="L80" s="10">
        <f t="shared" si="25"/>
        <v>46.65</v>
      </c>
      <c r="M80" s="11">
        <f t="shared" si="26"/>
        <v>46.88</v>
      </c>
      <c r="N80" s="23">
        <v>89.99</v>
      </c>
    </row>
    <row r="81" spans="1:14" ht="15" customHeight="1" x14ac:dyDescent="0.25">
      <c r="A81" s="20">
        <v>4324052</v>
      </c>
      <c r="B81" s="18" t="s">
        <v>89</v>
      </c>
      <c r="C81" s="21" t="s">
        <v>35</v>
      </c>
      <c r="D81" s="9">
        <v>2</v>
      </c>
      <c r="E81" s="10">
        <f t="shared" si="18"/>
        <v>38.75</v>
      </c>
      <c r="F81" s="10">
        <f t="shared" si="19"/>
        <v>38.96</v>
      </c>
      <c r="G81" s="10">
        <f t="shared" si="20"/>
        <v>39.380000000000003</v>
      </c>
      <c r="H81" s="10">
        <f t="shared" si="21"/>
        <v>39.79</v>
      </c>
      <c r="I81" s="10">
        <f t="shared" si="22"/>
        <v>40</v>
      </c>
      <c r="J81" s="10">
        <f t="shared" si="23"/>
        <v>40.840000000000003</v>
      </c>
      <c r="K81" s="10">
        <f t="shared" si="24"/>
        <v>41.04</v>
      </c>
      <c r="L81" s="10">
        <f t="shared" si="25"/>
        <v>41.46</v>
      </c>
      <c r="M81" s="11">
        <f t="shared" si="26"/>
        <v>41.67</v>
      </c>
      <c r="N81" s="23">
        <v>79.989999999999995</v>
      </c>
    </row>
    <row r="82" spans="1:14" ht="15" customHeight="1" x14ac:dyDescent="0.25">
      <c r="A82" s="20">
        <v>4324053</v>
      </c>
      <c r="B82" s="18" t="s">
        <v>90</v>
      </c>
      <c r="C82" s="21" t="s">
        <v>35</v>
      </c>
      <c r="D82" s="9">
        <v>2</v>
      </c>
      <c r="E82" s="10">
        <f t="shared" si="18"/>
        <v>43.6</v>
      </c>
      <c r="F82" s="10">
        <f t="shared" si="19"/>
        <v>43.83</v>
      </c>
      <c r="G82" s="10">
        <f t="shared" si="20"/>
        <v>44.3</v>
      </c>
      <c r="H82" s="10">
        <f t="shared" si="21"/>
        <v>44.77</v>
      </c>
      <c r="I82" s="10">
        <f t="shared" si="22"/>
        <v>45</v>
      </c>
      <c r="J82" s="10">
        <f t="shared" si="23"/>
        <v>45.94</v>
      </c>
      <c r="K82" s="10">
        <f t="shared" si="24"/>
        <v>46.18</v>
      </c>
      <c r="L82" s="10">
        <f t="shared" si="25"/>
        <v>46.65</v>
      </c>
      <c r="M82" s="11">
        <f t="shared" si="26"/>
        <v>46.88</v>
      </c>
      <c r="N82" s="23">
        <v>89.99</v>
      </c>
    </row>
    <row r="83" spans="1:14" ht="15" customHeight="1" x14ac:dyDescent="0.25">
      <c r="A83" s="20">
        <v>4324054</v>
      </c>
      <c r="B83" s="19" t="s">
        <v>91</v>
      </c>
      <c r="C83" s="21" t="s">
        <v>35</v>
      </c>
      <c r="D83" s="9">
        <v>2</v>
      </c>
      <c r="E83" s="10">
        <f t="shared" si="18"/>
        <v>43.6</v>
      </c>
      <c r="F83" s="10">
        <f t="shared" si="19"/>
        <v>43.83</v>
      </c>
      <c r="G83" s="10">
        <f t="shared" si="20"/>
        <v>44.3</v>
      </c>
      <c r="H83" s="10">
        <f t="shared" si="21"/>
        <v>44.77</v>
      </c>
      <c r="I83" s="10">
        <f t="shared" si="22"/>
        <v>45</v>
      </c>
      <c r="J83" s="10">
        <f t="shared" si="23"/>
        <v>45.94</v>
      </c>
      <c r="K83" s="10">
        <f t="shared" si="24"/>
        <v>46.18</v>
      </c>
      <c r="L83" s="10">
        <f t="shared" si="25"/>
        <v>46.65</v>
      </c>
      <c r="M83" s="11">
        <f t="shared" si="26"/>
        <v>46.88</v>
      </c>
      <c r="N83" s="23">
        <v>89.99</v>
      </c>
    </row>
    <row r="84" spans="1:14" ht="15" customHeight="1" x14ac:dyDescent="0.25">
      <c r="A84" s="20">
        <v>4324055</v>
      </c>
      <c r="B84" s="18" t="s">
        <v>92</v>
      </c>
      <c r="C84" s="21" t="s">
        <v>35</v>
      </c>
      <c r="D84" s="9">
        <v>2</v>
      </c>
      <c r="E84" s="10">
        <f t="shared" si="18"/>
        <v>38.75</v>
      </c>
      <c r="F84" s="10">
        <f t="shared" si="19"/>
        <v>38.96</v>
      </c>
      <c r="G84" s="10">
        <f t="shared" si="20"/>
        <v>39.380000000000003</v>
      </c>
      <c r="H84" s="10">
        <f t="shared" si="21"/>
        <v>39.79</v>
      </c>
      <c r="I84" s="10">
        <f t="shared" si="22"/>
        <v>40</v>
      </c>
      <c r="J84" s="10">
        <f t="shared" si="23"/>
        <v>40.840000000000003</v>
      </c>
      <c r="K84" s="10">
        <f t="shared" si="24"/>
        <v>41.04</v>
      </c>
      <c r="L84" s="10">
        <f t="shared" si="25"/>
        <v>41.46</v>
      </c>
      <c r="M84" s="11">
        <f t="shared" si="26"/>
        <v>41.67</v>
      </c>
      <c r="N84" s="23">
        <v>79.989999999999995</v>
      </c>
    </row>
    <row r="85" spans="1:14" ht="15" customHeight="1" x14ac:dyDescent="0.25">
      <c r="A85" s="20">
        <v>4324056</v>
      </c>
      <c r="B85" s="18" t="s">
        <v>93</v>
      </c>
      <c r="C85" s="21" t="s">
        <v>35</v>
      </c>
      <c r="D85" s="9">
        <v>2</v>
      </c>
      <c r="E85" s="10">
        <f t="shared" si="18"/>
        <v>43.6</v>
      </c>
      <c r="F85" s="10">
        <f t="shared" si="19"/>
        <v>43.83</v>
      </c>
      <c r="G85" s="10">
        <f t="shared" si="20"/>
        <v>44.3</v>
      </c>
      <c r="H85" s="10">
        <f t="shared" si="21"/>
        <v>44.77</v>
      </c>
      <c r="I85" s="10">
        <f t="shared" si="22"/>
        <v>45</v>
      </c>
      <c r="J85" s="10">
        <f t="shared" si="23"/>
        <v>45.94</v>
      </c>
      <c r="K85" s="10">
        <f t="shared" si="24"/>
        <v>46.18</v>
      </c>
      <c r="L85" s="10">
        <f t="shared" si="25"/>
        <v>46.65</v>
      </c>
      <c r="M85" s="11">
        <f t="shared" si="26"/>
        <v>46.88</v>
      </c>
      <c r="N85" s="23">
        <v>89.99</v>
      </c>
    </row>
    <row r="86" spans="1:14" ht="15" customHeight="1" x14ac:dyDescent="0.25">
      <c r="A86" s="20">
        <v>4324057</v>
      </c>
      <c r="B86" s="18" t="s">
        <v>94</v>
      </c>
      <c r="C86" s="21" t="s">
        <v>35</v>
      </c>
      <c r="D86" s="9">
        <v>2</v>
      </c>
      <c r="E86" s="10">
        <f t="shared" si="18"/>
        <v>43.6</v>
      </c>
      <c r="F86" s="10">
        <f t="shared" si="19"/>
        <v>43.83</v>
      </c>
      <c r="G86" s="10">
        <f t="shared" si="20"/>
        <v>44.3</v>
      </c>
      <c r="H86" s="10">
        <f t="shared" si="21"/>
        <v>44.77</v>
      </c>
      <c r="I86" s="10">
        <f t="shared" si="22"/>
        <v>45</v>
      </c>
      <c r="J86" s="10">
        <f t="shared" si="23"/>
        <v>45.94</v>
      </c>
      <c r="K86" s="10">
        <f t="shared" si="24"/>
        <v>46.18</v>
      </c>
      <c r="L86" s="10">
        <f t="shared" si="25"/>
        <v>46.65</v>
      </c>
      <c r="M86" s="11">
        <f t="shared" si="26"/>
        <v>46.88</v>
      </c>
      <c r="N86" s="23">
        <v>89.99</v>
      </c>
    </row>
    <row r="87" spans="1:14" ht="15" customHeight="1" x14ac:dyDescent="0.25">
      <c r="A87" s="20">
        <v>4324058</v>
      </c>
      <c r="B87" s="18" t="s">
        <v>95</v>
      </c>
      <c r="C87" s="21" t="s">
        <v>35</v>
      </c>
      <c r="D87" s="9">
        <v>2</v>
      </c>
      <c r="E87" s="10">
        <f t="shared" si="18"/>
        <v>43.6</v>
      </c>
      <c r="F87" s="10">
        <f t="shared" si="19"/>
        <v>43.83</v>
      </c>
      <c r="G87" s="10">
        <f t="shared" si="20"/>
        <v>44.3</v>
      </c>
      <c r="H87" s="10">
        <f t="shared" si="21"/>
        <v>44.77</v>
      </c>
      <c r="I87" s="10">
        <f t="shared" si="22"/>
        <v>45</v>
      </c>
      <c r="J87" s="10">
        <f t="shared" si="23"/>
        <v>45.94</v>
      </c>
      <c r="K87" s="10">
        <f t="shared" si="24"/>
        <v>46.18</v>
      </c>
      <c r="L87" s="10">
        <f t="shared" si="25"/>
        <v>46.65</v>
      </c>
      <c r="M87" s="11">
        <f t="shared" si="26"/>
        <v>46.88</v>
      </c>
      <c r="N87" s="23">
        <v>89.99</v>
      </c>
    </row>
    <row r="88" spans="1:14" ht="15" customHeight="1" x14ac:dyDescent="0.25">
      <c r="A88" s="20">
        <v>4324059</v>
      </c>
      <c r="B88" s="18" t="s">
        <v>96</v>
      </c>
      <c r="C88" s="21" t="s">
        <v>35</v>
      </c>
      <c r="D88" s="9">
        <v>2</v>
      </c>
      <c r="E88" s="10">
        <f t="shared" si="18"/>
        <v>29.06</v>
      </c>
      <c r="F88" s="10">
        <f t="shared" si="19"/>
        <v>29.22</v>
      </c>
      <c r="G88" s="10">
        <f t="shared" si="20"/>
        <v>29.53</v>
      </c>
      <c r="H88" s="10">
        <f t="shared" si="21"/>
        <v>29.84</v>
      </c>
      <c r="I88" s="10">
        <f t="shared" si="22"/>
        <v>30</v>
      </c>
      <c r="J88" s="10">
        <f t="shared" si="23"/>
        <v>30.63</v>
      </c>
      <c r="K88" s="10">
        <f t="shared" si="24"/>
        <v>30.78</v>
      </c>
      <c r="L88" s="10">
        <f t="shared" si="25"/>
        <v>31.09</v>
      </c>
      <c r="M88" s="11">
        <f t="shared" si="26"/>
        <v>31.25</v>
      </c>
      <c r="N88" s="23">
        <v>59.99</v>
      </c>
    </row>
    <row r="89" spans="1:14" ht="15" customHeight="1" x14ac:dyDescent="0.25">
      <c r="A89" s="20">
        <v>4324060</v>
      </c>
      <c r="B89" s="21" t="s">
        <v>97</v>
      </c>
      <c r="C89" s="21" t="s">
        <v>35</v>
      </c>
      <c r="D89" s="9">
        <v>2</v>
      </c>
      <c r="E89" s="10">
        <f t="shared" si="18"/>
        <v>29.06</v>
      </c>
      <c r="F89" s="10">
        <f t="shared" si="19"/>
        <v>29.22</v>
      </c>
      <c r="G89" s="10">
        <f t="shared" si="20"/>
        <v>29.53</v>
      </c>
      <c r="H89" s="10">
        <f t="shared" si="21"/>
        <v>29.84</v>
      </c>
      <c r="I89" s="10">
        <f t="shared" si="22"/>
        <v>30</v>
      </c>
      <c r="J89" s="10">
        <f t="shared" si="23"/>
        <v>30.63</v>
      </c>
      <c r="K89" s="10">
        <f t="shared" si="24"/>
        <v>30.78</v>
      </c>
      <c r="L89" s="10">
        <f t="shared" si="25"/>
        <v>31.09</v>
      </c>
      <c r="M89" s="11">
        <f t="shared" si="26"/>
        <v>31.25</v>
      </c>
      <c r="N89" s="23">
        <v>59.99</v>
      </c>
    </row>
    <row r="90" spans="1:14" ht="15" customHeight="1" x14ac:dyDescent="0.25">
      <c r="A90" s="20">
        <v>4324062</v>
      </c>
      <c r="B90" s="18" t="s">
        <v>98</v>
      </c>
      <c r="C90" s="21" t="s">
        <v>35</v>
      </c>
      <c r="D90" s="9">
        <v>2</v>
      </c>
      <c r="E90" s="10">
        <f t="shared" si="18"/>
        <v>43.6</v>
      </c>
      <c r="F90" s="10">
        <f t="shared" si="19"/>
        <v>43.83</v>
      </c>
      <c r="G90" s="10">
        <f t="shared" si="20"/>
        <v>44.3</v>
      </c>
      <c r="H90" s="10">
        <f t="shared" si="21"/>
        <v>44.77</v>
      </c>
      <c r="I90" s="10">
        <f t="shared" si="22"/>
        <v>45</v>
      </c>
      <c r="J90" s="10">
        <f t="shared" si="23"/>
        <v>45.94</v>
      </c>
      <c r="K90" s="10">
        <f t="shared" si="24"/>
        <v>46.18</v>
      </c>
      <c r="L90" s="10">
        <f t="shared" si="25"/>
        <v>46.65</v>
      </c>
      <c r="M90" s="11">
        <f t="shared" si="26"/>
        <v>46.88</v>
      </c>
      <c r="N90" s="23">
        <v>89.99</v>
      </c>
    </row>
    <row r="91" spans="1:14" ht="15" x14ac:dyDescent="0.25">
      <c r="A91" s="20">
        <v>4324064</v>
      </c>
      <c r="B91" s="18" t="s">
        <v>99</v>
      </c>
      <c r="C91" s="21" t="s">
        <v>35</v>
      </c>
      <c r="D91" s="9">
        <v>2</v>
      </c>
      <c r="E91" s="10">
        <f t="shared" si="18"/>
        <v>48.44</v>
      </c>
      <c r="F91" s="10">
        <f t="shared" si="19"/>
        <v>48.7</v>
      </c>
      <c r="G91" s="10">
        <f t="shared" si="20"/>
        <v>49.23</v>
      </c>
      <c r="H91" s="10">
        <f t="shared" si="21"/>
        <v>49.75</v>
      </c>
      <c r="I91" s="10">
        <f t="shared" si="22"/>
        <v>50</v>
      </c>
      <c r="J91" s="10">
        <f t="shared" si="23"/>
        <v>51.05</v>
      </c>
      <c r="K91" s="10">
        <f t="shared" si="24"/>
        <v>51.31</v>
      </c>
      <c r="L91" s="10">
        <f t="shared" si="25"/>
        <v>51.83</v>
      </c>
      <c r="M91" s="11">
        <f t="shared" si="26"/>
        <v>52.09</v>
      </c>
      <c r="N91" s="23">
        <v>99.99</v>
      </c>
    </row>
    <row r="92" spans="1:14" ht="15" x14ac:dyDescent="0.25">
      <c r="A92" s="20">
        <v>4324065</v>
      </c>
      <c r="B92" s="18" t="s">
        <v>100</v>
      </c>
      <c r="C92" s="21" t="s">
        <v>35</v>
      </c>
      <c r="D92" s="9">
        <v>2</v>
      </c>
      <c r="E92" s="10">
        <f t="shared" si="18"/>
        <v>48.44</v>
      </c>
      <c r="F92" s="10">
        <f t="shared" si="19"/>
        <v>48.7</v>
      </c>
      <c r="G92" s="10">
        <f t="shared" si="20"/>
        <v>49.23</v>
      </c>
      <c r="H92" s="10">
        <f t="shared" si="21"/>
        <v>49.75</v>
      </c>
      <c r="I92" s="10">
        <f t="shared" si="22"/>
        <v>50</v>
      </c>
      <c r="J92" s="10">
        <f t="shared" si="23"/>
        <v>51.05</v>
      </c>
      <c r="K92" s="10">
        <f t="shared" si="24"/>
        <v>51.31</v>
      </c>
      <c r="L92" s="10">
        <f t="shared" si="25"/>
        <v>51.83</v>
      </c>
      <c r="M92" s="11">
        <f t="shared" si="26"/>
        <v>52.09</v>
      </c>
      <c r="N92" s="23">
        <v>99.99</v>
      </c>
    </row>
    <row r="93" spans="1:14" ht="15" x14ac:dyDescent="0.25">
      <c r="A93" s="20">
        <v>4324067</v>
      </c>
      <c r="B93" s="18" t="s">
        <v>101</v>
      </c>
      <c r="C93" s="21" t="s">
        <v>35</v>
      </c>
      <c r="D93" s="9">
        <v>2</v>
      </c>
      <c r="E93" s="10">
        <f t="shared" si="18"/>
        <v>48.44</v>
      </c>
      <c r="F93" s="10">
        <f t="shared" si="19"/>
        <v>48.7</v>
      </c>
      <c r="G93" s="10">
        <f t="shared" si="20"/>
        <v>49.23</v>
      </c>
      <c r="H93" s="10">
        <f t="shared" si="21"/>
        <v>49.75</v>
      </c>
      <c r="I93" s="10">
        <f t="shared" si="22"/>
        <v>50</v>
      </c>
      <c r="J93" s="10">
        <f t="shared" si="23"/>
        <v>51.05</v>
      </c>
      <c r="K93" s="10">
        <f t="shared" si="24"/>
        <v>51.31</v>
      </c>
      <c r="L93" s="10">
        <f t="shared" si="25"/>
        <v>51.83</v>
      </c>
      <c r="M93" s="11">
        <f t="shared" si="26"/>
        <v>52.09</v>
      </c>
      <c r="N93" s="23">
        <v>99.99</v>
      </c>
    </row>
    <row r="94" spans="1:14" ht="15" x14ac:dyDescent="0.25">
      <c r="A94" s="20">
        <v>4324068</v>
      </c>
      <c r="B94" s="18" t="s">
        <v>102</v>
      </c>
      <c r="C94" s="21" t="s">
        <v>35</v>
      </c>
      <c r="D94" s="9">
        <v>2</v>
      </c>
      <c r="E94" s="10">
        <f t="shared" si="18"/>
        <v>33.909999999999997</v>
      </c>
      <c r="F94" s="10">
        <f t="shared" si="19"/>
        <v>34.090000000000003</v>
      </c>
      <c r="G94" s="10">
        <f t="shared" si="20"/>
        <v>34.450000000000003</v>
      </c>
      <c r="H94" s="10">
        <f t="shared" si="21"/>
        <v>34.82</v>
      </c>
      <c r="I94" s="10">
        <f t="shared" si="22"/>
        <v>35</v>
      </c>
      <c r="J94" s="10">
        <f t="shared" si="23"/>
        <v>35.729999999999997</v>
      </c>
      <c r="K94" s="10">
        <f t="shared" si="24"/>
        <v>35.909999999999997</v>
      </c>
      <c r="L94" s="10">
        <f t="shared" si="25"/>
        <v>36.28</v>
      </c>
      <c r="M94" s="11">
        <f t="shared" si="26"/>
        <v>36.46</v>
      </c>
      <c r="N94" s="23">
        <v>69.989999999999995</v>
      </c>
    </row>
    <row r="95" spans="1:14" ht="15" x14ac:dyDescent="0.25">
      <c r="A95" s="20">
        <v>4324069</v>
      </c>
      <c r="B95" s="18" t="s">
        <v>103</v>
      </c>
      <c r="C95" s="21" t="s">
        <v>35</v>
      </c>
      <c r="D95" s="9">
        <v>2</v>
      </c>
      <c r="E95" s="10">
        <f t="shared" si="18"/>
        <v>38.75</v>
      </c>
      <c r="F95" s="10">
        <f t="shared" si="19"/>
        <v>38.96</v>
      </c>
      <c r="G95" s="10">
        <f t="shared" si="20"/>
        <v>39.380000000000003</v>
      </c>
      <c r="H95" s="10">
        <f t="shared" si="21"/>
        <v>39.79</v>
      </c>
      <c r="I95" s="10">
        <f t="shared" si="22"/>
        <v>40</v>
      </c>
      <c r="J95" s="10">
        <f t="shared" si="23"/>
        <v>40.840000000000003</v>
      </c>
      <c r="K95" s="10">
        <f t="shared" si="24"/>
        <v>41.04</v>
      </c>
      <c r="L95" s="10">
        <f t="shared" si="25"/>
        <v>41.46</v>
      </c>
      <c r="M95" s="11">
        <f t="shared" si="26"/>
        <v>41.67</v>
      </c>
      <c r="N95" s="23">
        <v>79.989999999999995</v>
      </c>
    </row>
    <row r="96" spans="1:14" ht="15" x14ac:dyDescent="0.25">
      <c r="A96" s="20">
        <v>4324071</v>
      </c>
      <c r="B96" s="18" t="s">
        <v>104</v>
      </c>
      <c r="C96" s="21" t="s">
        <v>35</v>
      </c>
      <c r="D96" s="9">
        <v>2</v>
      </c>
      <c r="E96" s="10">
        <f t="shared" si="18"/>
        <v>29.06</v>
      </c>
      <c r="F96" s="10">
        <f t="shared" si="19"/>
        <v>29.22</v>
      </c>
      <c r="G96" s="10">
        <f t="shared" si="20"/>
        <v>29.53</v>
      </c>
      <c r="H96" s="10">
        <f t="shared" si="21"/>
        <v>29.84</v>
      </c>
      <c r="I96" s="10">
        <f t="shared" si="22"/>
        <v>30</v>
      </c>
      <c r="J96" s="10">
        <f t="shared" si="23"/>
        <v>30.63</v>
      </c>
      <c r="K96" s="10">
        <f t="shared" si="24"/>
        <v>30.78</v>
      </c>
      <c r="L96" s="10">
        <f t="shared" si="25"/>
        <v>31.09</v>
      </c>
      <c r="M96" s="11">
        <f t="shared" si="26"/>
        <v>31.25</v>
      </c>
      <c r="N96" s="23">
        <v>59.99</v>
      </c>
    </row>
    <row r="97" spans="1:14" ht="15" x14ac:dyDescent="0.25">
      <c r="A97" s="20">
        <v>4324089</v>
      </c>
      <c r="B97" s="18" t="s">
        <v>105</v>
      </c>
      <c r="C97" s="21" t="s">
        <v>37</v>
      </c>
      <c r="D97" s="9">
        <v>2</v>
      </c>
      <c r="E97" s="10">
        <f t="shared" si="18"/>
        <v>43.6</v>
      </c>
      <c r="F97" s="10">
        <f t="shared" si="19"/>
        <v>43.83</v>
      </c>
      <c r="G97" s="10">
        <f t="shared" si="20"/>
        <v>44.3</v>
      </c>
      <c r="H97" s="10">
        <f t="shared" si="21"/>
        <v>44.77</v>
      </c>
      <c r="I97" s="10">
        <f t="shared" si="22"/>
        <v>45</v>
      </c>
      <c r="J97" s="10">
        <f t="shared" si="23"/>
        <v>45.94</v>
      </c>
      <c r="K97" s="10">
        <f t="shared" si="24"/>
        <v>46.18</v>
      </c>
      <c r="L97" s="10">
        <f t="shared" si="25"/>
        <v>46.65</v>
      </c>
      <c r="M97" s="11">
        <f t="shared" si="26"/>
        <v>46.88</v>
      </c>
      <c r="N97" s="23">
        <v>89.99</v>
      </c>
    </row>
    <row r="98" spans="1:14" ht="15" x14ac:dyDescent="0.25">
      <c r="A98" s="20">
        <v>4324090</v>
      </c>
      <c r="B98" s="18" t="s">
        <v>106</v>
      </c>
      <c r="C98" s="21" t="s">
        <v>37</v>
      </c>
      <c r="D98" s="9">
        <v>2</v>
      </c>
      <c r="E98" s="10">
        <f t="shared" si="18"/>
        <v>33.909999999999997</v>
      </c>
      <c r="F98" s="10">
        <f t="shared" si="19"/>
        <v>34.090000000000003</v>
      </c>
      <c r="G98" s="10">
        <f t="shared" si="20"/>
        <v>34.450000000000003</v>
      </c>
      <c r="H98" s="10">
        <f t="shared" si="21"/>
        <v>34.82</v>
      </c>
      <c r="I98" s="10">
        <f t="shared" si="22"/>
        <v>35</v>
      </c>
      <c r="J98" s="10">
        <f t="shared" si="23"/>
        <v>35.729999999999997</v>
      </c>
      <c r="K98" s="10">
        <f t="shared" si="24"/>
        <v>35.909999999999997</v>
      </c>
      <c r="L98" s="10">
        <f t="shared" si="25"/>
        <v>36.28</v>
      </c>
      <c r="M98" s="11">
        <f t="shared" si="26"/>
        <v>36.46</v>
      </c>
      <c r="N98" s="23">
        <v>69.989999999999995</v>
      </c>
    </row>
  </sheetData>
  <autoFilter ref="A9:N97" xr:uid="{00000000-0009-0000-0000-000000000000}">
    <sortState xmlns:xlrd2="http://schemas.microsoft.com/office/spreadsheetml/2017/richdata2" ref="A10:N102">
      <sortCondition ref="A9:A97"/>
    </sortState>
  </autoFilter>
  <mergeCells count="1">
    <mergeCell ref="A1:N8"/>
  </mergeCells>
  <printOptions horizontalCentered="1"/>
  <pageMargins left="0.11811023622047245" right="0.11811023622047245" top="0.39370078740157483" bottom="0.19685039370078741" header="0.31496062992125984" footer="0.31496062992125984"/>
  <pageSetup paperSize="9" scale="51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TOPPER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comercial01</dc:creator>
  <cp:lastModifiedBy>Alecsandra Chagas Rost</cp:lastModifiedBy>
  <cp:lastPrinted>2020-05-25T11:41:43Z</cp:lastPrinted>
  <dcterms:created xsi:type="dcterms:W3CDTF">2020-03-02T11:34:31Z</dcterms:created>
  <dcterms:modified xsi:type="dcterms:W3CDTF">2024-05-21T19:12:47Z</dcterms:modified>
</cp:coreProperties>
</file>